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930" windowWidth="19395" windowHeight="7140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H21" i="1" l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L22" i="1" s="1"/>
  <c r="K21" i="1"/>
  <c r="J21" i="1"/>
  <c r="I21" i="1"/>
  <c r="G21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L13" i="1" s="1"/>
  <c r="K12" i="1"/>
  <c r="J12" i="1"/>
  <c r="I12" i="1"/>
  <c r="H12" i="1"/>
  <c r="G12" i="1"/>
</calcChain>
</file>

<file path=xl/sharedStrings.xml><?xml version="1.0" encoding="utf-8"?>
<sst xmlns="http://schemas.openxmlformats.org/spreadsheetml/2006/main" count="66" uniqueCount="56">
  <si>
    <t>день</t>
  </si>
  <si>
    <t xml:space="preserve"> Прием пищи</t>
  </si>
  <si>
    <t xml:space="preserve">№ рецептуры 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</si>
  <si>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</si>
  <si>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</si>
  <si>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</si>
  <si>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</si>
  <si>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</si>
  <si>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</si>
  <si>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Витамины, мг</t>
  </si>
  <si>
    <t>Минеральные вещества, мг</t>
  </si>
  <si>
    <t>Белки</t>
  </si>
  <si>
    <t>Жиры</t>
  </si>
  <si>
    <t>Углеводы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</si>
  <si>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</si>
  <si>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</si>
  <si>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</si>
  <si>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</si>
  <si>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</si>
  <si>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</si>
  <si>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</si>
  <si>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</si>
  <si>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</si>
  <si>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</si>
  <si>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</si>
  <si>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</si>
  <si>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</si>
  <si>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Завтрак</t>
  </si>
  <si>
    <t>закуска</t>
  </si>
  <si>
    <t>Огурцы порционные</t>
  </si>
  <si>
    <t>п/к*</t>
  </si>
  <si>
    <t xml:space="preserve">2 блюдо </t>
  </si>
  <si>
    <t>Котлета мясная</t>
  </si>
  <si>
    <t>2 блюдо</t>
  </si>
  <si>
    <t>гарнир</t>
  </si>
  <si>
    <t xml:space="preserve">Картофель запеченный с сыром </t>
  </si>
  <si>
    <t>3 блюдо</t>
  </si>
  <si>
    <t>Компот из сухофруктов</t>
  </si>
  <si>
    <t>хлеб пшеничный</t>
  </si>
  <si>
    <t>Хлеб пшеничный</t>
  </si>
  <si>
    <t>хлеб ржаной</t>
  </si>
  <si>
    <t>Хлеб ржаной</t>
  </si>
  <si>
    <t>Итого за прием пищи:</t>
  </si>
  <si>
    <t>Доля суточной потребности в энергии, %</t>
  </si>
  <si>
    <t>Обед</t>
  </si>
  <si>
    <t>1 блюдо</t>
  </si>
  <si>
    <t>Свекольник с мясом и сметаной</t>
  </si>
  <si>
    <t>Филе птицы  в кисло-сладком соусе</t>
  </si>
  <si>
    <t xml:space="preserve"> гарнир</t>
  </si>
  <si>
    <t>Спагетти отварные с маслом</t>
  </si>
  <si>
    <t>гор. Напиток</t>
  </si>
  <si>
    <t xml:space="preserve">Чай с сахаром </t>
  </si>
  <si>
    <t>п/к* - полный комплект оборудования (УКМ, мясорубка)</t>
  </si>
  <si>
    <t>о/о** - отсутствие оборудования (УКМ, мясорубка)</t>
  </si>
  <si>
    <t>МБОУ "Яйская СОШ №2"</t>
  </si>
  <si>
    <t>05.10.2022.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</si>
</sst>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5" x14ac:knownFonts="1">
    <font>
      <sz val="11"/>
      <color theme="1"/>
      <name val="Calibri"/>
      <family val="2"/>
      <charset val="204"/>
      <scheme val="minor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i/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158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7" fillId="0" borderId="0" xfId="0" applyFont="1"/>
    <xf numFmtId="0" fontId="0" fillId="0" borderId="8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8" xfId="0" applyBorder="1" applyAlignment="1">
      <alignment horizontal="center" wrapText="1"/>
    </xf>
    <xf numFmtId="0" fontId="5" fillId="0" borderId="9" xfId="0" applyFont="1" applyBorder="1" applyAlignment="1">
      <alignment horizontal="center"/>
    </xf>
    <xf numFmtId="0" fontId="5" fillId="0" borderId="9" xfId="0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left" wrapText="1"/>
    </xf>
    <xf numFmtId="0" fontId="8" fillId="2" borderId="13" xfId="0" applyFont="1" applyFill="1" applyBorder="1" applyAlignment="1">
      <alignment horizontal="center" wrapText="1"/>
    </xf>
    <xf numFmtId="0" fontId="9" fillId="2" borderId="15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7" fillId="3" borderId="11" xfId="0" applyFont="1" applyFill="1" applyBorder="1" applyAlignment="1">
      <alignment horizontal="center"/>
    </xf>
    <xf numFmtId="0" fontId="8" fillId="3" borderId="13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0" fontId="8" fillId="3" borderId="13" xfId="0" applyFont="1" applyFill="1" applyBorder="1" applyAlignment="1">
      <alignment horizontal="left" wrapText="1"/>
    </xf>
    <xf numFmtId="0" fontId="8" fillId="3" borderId="11" xfId="0" applyFont="1" applyFill="1" applyBorder="1" applyAlignment="1">
      <alignment horizontal="center" wrapText="1"/>
    </xf>
    <xf numFmtId="0" fontId="9" fillId="3" borderId="20" xfId="0" applyFont="1" applyFill="1" applyBorder="1" applyAlignment="1">
      <alignment horizontal="center" wrapText="1"/>
    </xf>
    <xf numFmtId="0" fontId="9" fillId="3" borderId="21" xfId="0" applyFont="1" applyFill="1" applyBorder="1" applyAlignment="1">
      <alignment horizontal="center" wrapText="1"/>
    </xf>
    <xf numFmtId="0" fontId="9" fillId="3" borderId="22" xfId="0" applyFont="1" applyFill="1" applyBorder="1" applyAlignment="1">
      <alignment horizontal="center" wrapText="1"/>
    </xf>
    <xf numFmtId="0" fontId="9" fillId="3" borderId="13" xfId="0" applyFont="1" applyFill="1" applyBorder="1" applyAlignment="1">
      <alignment horizontal="center" wrapText="1"/>
    </xf>
    <xf numFmtId="0" fontId="9" fillId="3" borderId="23" xfId="0" applyFont="1" applyFill="1" applyBorder="1" applyAlignment="1">
      <alignment horizontal="center" wrapText="1"/>
    </xf>
    <xf numFmtId="0" fontId="7" fillId="2" borderId="11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left" wrapText="1"/>
    </xf>
    <xf numFmtId="0" fontId="8" fillId="2" borderId="11" xfId="0" applyFont="1" applyFill="1" applyBorder="1" applyAlignment="1">
      <alignment horizontal="center" wrapText="1"/>
    </xf>
    <xf numFmtId="0" fontId="9" fillId="2" borderId="20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0" fontId="9" fillId="2" borderId="23" xfId="0" applyFont="1" applyFill="1" applyBorder="1" applyAlignment="1">
      <alignment horizontal="center"/>
    </xf>
    <xf numFmtId="164" fontId="9" fillId="2" borderId="13" xfId="0" applyNumberFormat="1" applyFont="1" applyFill="1" applyBorder="1" applyAlignment="1">
      <alignment horizontal="center"/>
    </xf>
    <xf numFmtId="0" fontId="9" fillId="2" borderId="22" xfId="1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9" fillId="0" borderId="13" xfId="1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3" xfId="0" applyFont="1" applyBorder="1" applyAlignment="1">
      <alignment horizontal="left"/>
    </xf>
    <xf numFmtId="0" fontId="8" fillId="0" borderId="11" xfId="0" applyFont="1" applyBorder="1" applyAlignment="1">
      <alignment horizontal="center" wrapText="1"/>
    </xf>
    <xf numFmtId="0" fontId="8" fillId="0" borderId="13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164" fontId="9" fillId="0" borderId="13" xfId="0" applyNumberFormat="1" applyFont="1" applyBorder="1" applyAlignment="1">
      <alignment horizontal="center"/>
    </xf>
    <xf numFmtId="0" fontId="5" fillId="3" borderId="13" xfId="0" applyFont="1" applyFill="1" applyBorder="1" applyAlignment="1">
      <alignment horizontal="left"/>
    </xf>
    <xf numFmtId="0" fontId="4" fillId="3" borderId="11" xfId="0" applyFont="1" applyFill="1" applyBorder="1" applyAlignment="1">
      <alignment horizontal="center"/>
    </xf>
    <xf numFmtId="0" fontId="4" fillId="3" borderId="20" xfId="0" applyFont="1" applyFill="1" applyBorder="1" applyAlignment="1">
      <alignment horizontal="center"/>
    </xf>
    <xf numFmtId="0" fontId="4" fillId="3" borderId="21" xfId="0" applyFont="1" applyFill="1" applyBorder="1" applyAlignment="1">
      <alignment horizontal="center"/>
    </xf>
    <xf numFmtId="0" fontId="4" fillId="3" borderId="22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3" borderId="23" xfId="0" applyFont="1" applyFill="1" applyBorder="1" applyAlignment="1">
      <alignment horizontal="center"/>
    </xf>
    <xf numFmtId="0" fontId="11" fillId="3" borderId="20" xfId="0" applyFont="1" applyFill="1" applyBorder="1" applyAlignment="1">
      <alignment horizontal="center"/>
    </xf>
    <xf numFmtId="0" fontId="11" fillId="3" borderId="21" xfId="0" applyFont="1" applyFill="1" applyBorder="1" applyAlignment="1">
      <alignment horizontal="center"/>
    </xf>
    <xf numFmtId="0" fontId="11" fillId="3" borderId="22" xfId="0" applyFont="1" applyFill="1" applyBorder="1" applyAlignment="1">
      <alignment horizontal="center"/>
    </xf>
    <xf numFmtId="2" fontId="5" fillId="3" borderId="13" xfId="0" applyNumberFormat="1" applyFont="1" applyFill="1" applyBorder="1" applyAlignment="1">
      <alignment horizontal="center"/>
    </xf>
    <xf numFmtId="0" fontId="11" fillId="3" borderId="23" xfId="0" applyFont="1" applyFill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9" fillId="2" borderId="30" xfId="0" applyFont="1" applyFill="1" applyBorder="1" applyAlignment="1">
      <alignment horizontal="center"/>
    </xf>
    <xf numFmtId="0" fontId="9" fillId="2" borderId="31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left" wrapText="1"/>
    </xf>
    <xf numFmtId="0" fontId="8" fillId="0" borderId="13" xfId="0" applyFont="1" applyFill="1" applyBorder="1" applyAlignment="1">
      <alignment horizontal="center" wrapText="1"/>
    </xf>
    <xf numFmtId="0" fontId="9" fillId="0" borderId="20" xfId="1" applyFont="1" applyBorder="1" applyAlignment="1">
      <alignment horizontal="center"/>
    </xf>
    <xf numFmtId="0" fontId="9" fillId="0" borderId="21" xfId="1" applyFont="1" applyBorder="1" applyAlignment="1">
      <alignment horizontal="center"/>
    </xf>
    <xf numFmtId="0" fontId="9" fillId="0" borderId="22" xfId="1" applyFont="1" applyBorder="1" applyAlignment="1">
      <alignment horizontal="center"/>
    </xf>
    <xf numFmtId="0" fontId="9" fillId="0" borderId="23" xfId="1" applyFont="1" applyBorder="1" applyAlignment="1">
      <alignment horizontal="center"/>
    </xf>
    <xf numFmtId="0" fontId="12" fillId="0" borderId="21" xfId="1" applyFont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1" xfId="0" applyFont="1" applyBorder="1" applyAlignment="1">
      <alignment horizontal="left" wrapText="1"/>
    </xf>
    <xf numFmtId="0" fontId="8" fillId="0" borderId="13" xfId="0" applyFont="1" applyBorder="1" applyAlignment="1">
      <alignment horizontal="center" wrapText="1"/>
    </xf>
    <xf numFmtId="0" fontId="9" fillId="0" borderId="34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9" fillId="0" borderId="34" xfId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1" applyFont="1" applyBorder="1" applyAlignment="1">
      <alignment horizontal="center"/>
    </xf>
    <xf numFmtId="0" fontId="8" fillId="0" borderId="11" xfId="0" applyFont="1" applyBorder="1" applyAlignment="1">
      <alignment horizontal="left"/>
    </xf>
    <xf numFmtId="0" fontId="9" fillId="2" borderId="34" xfId="0" applyFont="1" applyFill="1" applyBorder="1" applyAlignment="1">
      <alignment horizontal="center"/>
    </xf>
    <xf numFmtId="164" fontId="9" fillId="2" borderId="14" xfId="0" applyNumberFormat="1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5" fillId="2" borderId="11" xfId="0" applyFont="1" applyFill="1" applyBorder="1" applyAlignment="1">
      <alignment horizontal="left"/>
    </xf>
    <xf numFmtId="0" fontId="4" fillId="0" borderId="13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164" fontId="4" fillId="2" borderId="13" xfId="0" applyNumberFormat="1" applyFont="1" applyFill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5" fillId="2" borderId="25" xfId="0" applyFont="1" applyFill="1" applyBorder="1" applyAlignment="1">
      <alignment horizontal="left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164" fontId="4" fillId="2" borderId="24" xfId="0" applyNumberFormat="1" applyFont="1" applyFill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9" fillId="2" borderId="28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/>
    <xf numFmtId="0" fontId="13" fillId="0" borderId="0" xfId="0" applyFont="1" applyBorder="1"/>
    <xf numFmtId="164" fontId="0" fillId="0" borderId="0" xfId="0" applyNumberFormat="1" applyFont="1"/>
    <xf numFmtId="0" fontId="9" fillId="3" borderId="0" xfId="0" applyFont="1" applyFill="1" applyBorder="1"/>
    <xf numFmtId="0" fontId="7" fillId="3" borderId="0" xfId="0" applyFont="1" applyFill="1" applyBorder="1" applyAlignment="1">
      <alignment horizontal="center"/>
    </xf>
    <xf numFmtId="0" fontId="7" fillId="3" borderId="0" xfId="0" applyFont="1" applyFill="1" applyBorder="1"/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right" vertical="center" wrapText="1"/>
    </xf>
    <xf numFmtId="0" fontId="0" fillId="0" borderId="0" xfId="0" applyBorder="1"/>
    <xf numFmtId="0" fontId="9" fillId="4" borderId="0" xfId="0" applyFont="1" applyFill="1" applyBorder="1"/>
    <xf numFmtId="0" fontId="7" fillId="4" borderId="0" xfId="0" applyFont="1" applyFill="1" applyBorder="1" applyAlignment="1">
      <alignment horizontal="center"/>
    </xf>
    <xf numFmtId="0" fontId="7" fillId="4" borderId="0" xfId="0" applyFont="1" applyFill="1" applyBorder="1"/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0" xfId="0" applyAlignment="1"/>
    <xf numFmtId="14" fontId="1" fillId="0" borderId="0" xfId="0" applyNumberFormat="1" applyFont="1" applyAlignment="1">
      <alignment horizontal="center"/>
    </xf>
    <xf numFmtId="2" fontId="8" fillId="2" borderId="14" xfId="0" applyNumberFormat="1" applyFont="1" applyFill="1" applyBorder="1" applyAlignment="1">
      <alignment horizontal="center"/>
    </xf>
    <xf numFmtId="2" fontId="8" fillId="3" borderId="13" xfId="0" applyNumberFormat="1" applyFont="1" applyFill="1" applyBorder="1" applyAlignment="1">
      <alignment horizontal="center"/>
    </xf>
    <xf numFmtId="2" fontId="8" fillId="2" borderId="13" xfId="0" applyNumberFormat="1" applyFont="1" applyFill="1" applyBorder="1" applyAlignment="1">
      <alignment horizontal="center"/>
    </xf>
    <xf numFmtId="2" fontId="8" fillId="0" borderId="13" xfId="0" applyNumberFormat="1" applyFont="1" applyBorder="1" applyAlignment="1">
      <alignment horizontal="center"/>
    </xf>
    <xf numFmtId="2" fontId="4" fillId="3" borderId="14" xfId="0" applyNumberFormat="1" applyFont="1" applyFill="1" applyBorder="1" applyAlignment="1">
      <alignment horizontal="center"/>
    </xf>
    <xf numFmtId="2" fontId="8" fillId="0" borderId="14" xfId="0" applyNumberFormat="1" applyFont="1" applyFill="1" applyBorder="1" applyAlignment="1">
      <alignment horizontal="center"/>
    </xf>
    <xf numFmtId="2" fontId="8" fillId="0" borderId="11" xfId="0" applyNumberFormat="1" applyFont="1" applyBorder="1" applyAlignment="1">
      <alignment horizontal="center"/>
    </xf>
    <xf numFmtId="2" fontId="8" fillId="2" borderId="11" xfId="0" applyNumberFormat="1" applyFont="1" applyFill="1" applyBorder="1" applyAlignment="1">
      <alignment horizontal="center"/>
    </xf>
    <xf numFmtId="2" fontId="4" fillId="0" borderId="11" xfId="0" applyNumberFormat="1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26"/>
  <sheetViews>
    <sheetView tabSelected="1" zoomScale="71" zoomScaleNormal="71" workbookViewId="0">
      <selection activeCell="H25" sqref="H25"/>
    </sheetView>
  </sheetViews>
  <sheetFormatPr defaultRowHeight="15" x14ac:dyDescent="0.25"/>
  <cols>
    <col min="2" max="3" width="19.7109375" customWidth="1"/>
    <col min="4" max="4" width="22.28515625" style="145" customWidth="1"/>
    <col min="5" max="5" width="20.85546875" customWidth="1"/>
    <col min="6" max="6" width="54.28515625" customWidth="1"/>
    <col min="7" max="7" width="13.85546875" customWidth="1"/>
    <col min="8" max="8" width="20.85546875" bestFit="1" customWidth="1"/>
    <col min="10" max="10" width="11.28515625" customWidth="1"/>
    <col min="11" max="11" width="12.85546875" customWidth="1"/>
    <col min="12" max="12" width="29.5703125" customWidth="1"/>
    <col min="13" max="13" width="11.28515625" customWidth="1"/>
    <col min="16" max="16" width="10.42578125" customWidth="1"/>
    <col min="24" max="24" width="11.28515625" customWidth="1"/>
  </cols>
  <sheetData>
    <row r="2" spans="2:25" ht="23.25" x14ac:dyDescent="0.35">
      <c r="B2" s="146" t="s">
        <v>54</v>
      </c>
      <c r="C2" s="147"/>
      <c r="D2" s="147"/>
      <c r="E2" s="147"/>
      <c r="F2" s="147"/>
      <c r="G2" s="1" t="s">
        <v>0</v>
      </c>
      <c r="H2" s="148" t="s">
        <v>55</v>
      </c>
      <c r="I2" s="2"/>
      <c r="L2" s="3"/>
      <c r="M2" s="4"/>
      <c r="N2" s="5"/>
      <c r="O2" s="6"/>
    </row>
    <row r="3" spans="2:25" ht="15.75" thickBot="1" x14ac:dyDescent="0.3">
      <c r="B3" s="5"/>
      <c r="C3" s="5"/>
      <c r="D3" s="7"/>
      <c r="E3" s="5"/>
      <c r="F3" s="5"/>
      <c r="G3" s="5"/>
      <c r="H3" s="5"/>
      <c r="I3" s="5"/>
      <c r="J3" s="5"/>
      <c r="K3" s="5"/>
      <c r="L3" s="5"/>
      <c r="M3" s="5"/>
      <c r="N3" s="5"/>
      <c r="O3" s="6"/>
    </row>
    <row r="4" spans="2:25" s="20" customFormat="1" ht="21.75" customHeight="1" thickBot="1" x14ac:dyDescent="0.3">
      <c r="B4" s="8" t="s">
        <v>1</v>
      </c>
      <c r="C4" s="8"/>
      <c r="D4" s="9" t="s">
        <v>2</v>
      </c>
      <c r="E4" s="8" t="s">
        <v>3</v>
      </c>
      <c r="F4" s="9" t="s">
        <v>4</v>
      </c>
      <c r="G4" s="9" t="s">
        <v>5</v>
      </c>
      <c r="H4" s="9" t="s">
        <v>6</v>
      </c>
      <c r="I4" s="10" t="s">
        <v>7</v>
      </c>
      <c r="J4" s="11"/>
      <c r="K4" s="12"/>
      <c r="L4" s="13" t="s">
        <v>8</v>
      </c>
      <c r="M4" s="14" t="s">
        <v>9</v>
      </c>
      <c r="N4" s="15"/>
      <c r="O4" s="16"/>
      <c r="P4" s="16"/>
      <c r="Q4" s="17"/>
      <c r="R4" s="10" t="s">
        <v>10</v>
      </c>
      <c r="S4" s="18"/>
      <c r="T4" s="18"/>
      <c r="U4" s="18"/>
      <c r="V4" s="18"/>
      <c r="W4" s="18"/>
      <c r="X4" s="18"/>
      <c r="Y4" s="19"/>
    </row>
    <row r="5" spans="2:25" s="20" customFormat="1" ht="31.5" thickBot="1" x14ac:dyDescent="0.3">
      <c r="B5" s="21"/>
      <c r="C5" s="21"/>
      <c r="D5" s="21"/>
      <c r="E5" s="21"/>
      <c r="F5" s="21"/>
      <c r="G5" s="21"/>
      <c r="H5" s="21"/>
      <c r="I5" s="22" t="s">
        <v>11</v>
      </c>
      <c r="J5" s="23" t="s">
        <v>12</v>
      </c>
      <c r="K5" s="22" t="s">
        <v>13</v>
      </c>
      <c r="L5" s="24"/>
      <c r="M5" s="25" t="s">
        <v>14</v>
      </c>
      <c r="N5" s="25" t="s">
        <v>15</v>
      </c>
      <c r="O5" s="25" t="s">
        <v>16</v>
      </c>
      <c r="P5" s="26" t="s">
        <v>17</v>
      </c>
      <c r="Q5" s="25" t="s">
        <v>18</v>
      </c>
      <c r="R5" s="25" t="s">
        <v>19</v>
      </c>
      <c r="S5" s="25" t="s">
        <v>20</v>
      </c>
      <c r="T5" s="25" t="s">
        <v>21</v>
      </c>
      <c r="U5" s="25" t="s">
        <v>22</v>
      </c>
      <c r="V5" s="25" t="s">
        <v>23</v>
      </c>
      <c r="W5" s="25" t="s">
        <v>24</v>
      </c>
      <c r="X5" s="25" t="s">
        <v>25</v>
      </c>
      <c r="Y5" s="23" t="s">
        <v>26</v>
      </c>
    </row>
    <row r="6" spans="2:25" s="20" customFormat="1" ht="37.5" customHeight="1" x14ac:dyDescent="0.25">
      <c r="B6" s="27" t="s">
        <v>27</v>
      </c>
      <c r="C6" s="28"/>
      <c r="D6" s="28">
        <v>28</v>
      </c>
      <c r="E6" s="29" t="s">
        <v>28</v>
      </c>
      <c r="F6" s="30" t="s">
        <v>29</v>
      </c>
      <c r="G6" s="31">
        <v>60</v>
      </c>
      <c r="H6" s="149">
        <v>7.8</v>
      </c>
      <c r="I6" s="32">
        <v>0.48</v>
      </c>
      <c r="J6" s="33">
        <v>0.06</v>
      </c>
      <c r="K6" s="34">
        <v>1.56</v>
      </c>
      <c r="L6" s="35">
        <v>8.4</v>
      </c>
      <c r="M6" s="32">
        <v>0.02</v>
      </c>
      <c r="N6" s="33">
        <v>0.02</v>
      </c>
      <c r="O6" s="33">
        <v>6</v>
      </c>
      <c r="P6" s="33">
        <v>10</v>
      </c>
      <c r="Q6" s="36">
        <v>0</v>
      </c>
      <c r="R6" s="32">
        <v>13.8</v>
      </c>
      <c r="S6" s="33">
        <v>25.2</v>
      </c>
      <c r="T6" s="33">
        <v>8.4</v>
      </c>
      <c r="U6" s="33">
        <v>0.36</v>
      </c>
      <c r="V6" s="33">
        <v>117.6</v>
      </c>
      <c r="W6" s="33">
        <v>0</v>
      </c>
      <c r="X6" s="33">
        <v>2.0000000000000001E-4</v>
      </c>
      <c r="Y6" s="34">
        <v>0</v>
      </c>
    </row>
    <row r="7" spans="2:25" s="20" customFormat="1" ht="37.5" customHeight="1" x14ac:dyDescent="0.25">
      <c r="B7" s="37"/>
      <c r="C7" s="38" t="s">
        <v>30</v>
      </c>
      <c r="D7" s="39">
        <v>90</v>
      </c>
      <c r="E7" s="40" t="s">
        <v>31</v>
      </c>
      <c r="F7" s="41" t="s">
        <v>32</v>
      </c>
      <c r="G7" s="42">
        <v>90</v>
      </c>
      <c r="H7" s="150">
        <v>30.23</v>
      </c>
      <c r="I7" s="43">
        <v>15.2</v>
      </c>
      <c r="J7" s="44">
        <v>14.04</v>
      </c>
      <c r="K7" s="45">
        <v>8.9</v>
      </c>
      <c r="L7" s="46">
        <v>222.75</v>
      </c>
      <c r="M7" s="43">
        <v>0.37</v>
      </c>
      <c r="N7" s="44">
        <v>0.15</v>
      </c>
      <c r="O7" s="44">
        <v>0.09</v>
      </c>
      <c r="P7" s="44">
        <v>25.83</v>
      </c>
      <c r="Q7" s="47">
        <v>0.16</v>
      </c>
      <c r="R7" s="43">
        <v>54.18</v>
      </c>
      <c r="S7" s="44">
        <v>117.54</v>
      </c>
      <c r="T7" s="44">
        <v>24.8</v>
      </c>
      <c r="U7" s="44">
        <v>1.6</v>
      </c>
      <c r="V7" s="44">
        <v>268.38</v>
      </c>
      <c r="W7" s="44">
        <v>7.0000000000000001E-3</v>
      </c>
      <c r="X7" s="44">
        <v>2.7000000000000001E-3</v>
      </c>
      <c r="Y7" s="45">
        <v>0.09</v>
      </c>
    </row>
    <row r="8" spans="2:25" s="20" customFormat="1" ht="37.5" customHeight="1" x14ac:dyDescent="0.25">
      <c r="B8" s="37"/>
      <c r="C8" s="48"/>
      <c r="D8" s="49">
        <v>52</v>
      </c>
      <c r="E8" s="28" t="s">
        <v>34</v>
      </c>
      <c r="F8" s="50" t="s">
        <v>35</v>
      </c>
      <c r="G8" s="51">
        <v>150</v>
      </c>
      <c r="H8" s="151">
        <v>12.47</v>
      </c>
      <c r="I8" s="52">
        <v>3.15</v>
      </c>
      <c r="J8" s="53">
        <v>4.5</v>
      </c>
      <c r="K8" s="54">
        <v>17.55</v>
      </c>
      <c r="L8" s="35">
        <v>122.85</v>
      </c>
      <c r="M8" s="52">
        <v>0.16</v>
      </c>
      <c r="N8" s="53">
        <v>0.11</v>
      </c>
      <c r="O8" s="53">
        <v>25.3</v>
      </c>
      <c r="P8" s="53">
        <v>19.5</v>
      </c>
      <c r="Q8" s="55">
        <v>0.08</v>
      </c>
      <c r="R8" s="52">
        <v>16.260000000000002</v>
      </c>
      <c r="S8" s="53">
        <v>94.6</v>
      </c>
      <c r="T8" s="53">
        <v>35.32</v>
      </c>
      <c r="U8" s="53">
        <v>15.9</v>
      </c>
      <c r="V8" s="53">
        <v>805.4</v>
      </c>
      <c r="W8" s="53">
        <v>0.02</v>
      </c>
      <c r="X8" s="53">
        <v>0</v>
      </c>
      <c r="Y8" s="54">
        <v>0.05</v>
      </c>
    </row>
    <row r="9" spans="2:25" s="20" customFormat="1" ht="37.5" customHeight="1" x14ac:dyDescent="0.25">
      <c r="B9" s="37"/>
      <c r="C9" s="48"/>
      <c r="D9" s="49">
        <v>98</v>
      </c>
      <c r="E9" s="28" t="s">
        <v>36</v>
      </c>
      <c r="F9" s="50" t="s">
        <v>37</v>
      </c>
      <c r="G9" s="51">
        <v>200</v>
      </c>
      <c r="H9" s="151">
        <v>4.07</v>
      </c>
      <c r="I9" s="52">
        <v>0.4</v>
      </c>
      <c r="J9" s="53">
        <v>0</v>
      </c>
      <c r="K9" s="54">
        <v>27</v>
      </c>
      <c r="L9" s="56">
        <v>110</v>
      </c>
      <c r="M9" s="52">
        <v>0.05</v>
      </c>
      <c r="N9" s="53">
        <v>0.02</v>
      </c>
      <c r="O9" s="53">
        <v>0</v>
      </c>
      <c r="P9" s="53">
        <v>0</v>
      </c>
      <c r="Q9" s="55">
        <v>0</v>
      </c>
      <c r="R9" s="52">
        <v>16.649999999999999</v>
      </c>
      <c r="S9" s="53">
        <v>98.1</v>
      </c>
      <c r="T9" s="53">
        <v>29.25</v>
      </c>
      <c r="U9" s="53">
        <v>1.26</v>
      </c>
      <c r="V9" s="53">
        <v>41.85</v>
      </c>
      <c r="W9" s="53">
        <v>2E-3</v>
      </c>
      <c r="X9" s="53">
        <v>3.0000000000000001E-3</v>
      </c>
      <c r="Y9" s="57">
        <v>0</v>
      </c>
    </row>
    <row r="10" spans="2:25" s="20" customFormat="1" ht="37.5" customHeight="1" x14ac:dyDescent="0.25">
      <c r="B10" s="37"/>
      <c r="C10" s="58"/>
      <c r="D10" s="59">
        <v>119</v>
      </c>
      <c r="E10" s="60" t="s">
        <v>38</v>
      </c>
      <c r="F10" s="61" t="s">
        <v>39</v>
      </c>
      <c r="G10" s="62">
        <v>20</v>
      </c>
      <c r="H10" s="152">
        <v>1</v>
      </c>
      <c r="I10" s="64">
        <v>1.4</v>
      </c>
      <c r="J10" s="65">
        <v>0.14000000000000001</v>
      </c>
      <c r="K10" s="66">
        <v>8.8000000000000007</v>
      </c>
      <c r="L10" s="67">
        <v>48</v>
      </c>
      <c r="M10" s="64">
        <v>0.02</v>
      </c>
      <c r="N10" s="65">
        <v>6.0000000000000001E-3</v>
      </c>
      <c r="O10" s="65">
        <v>0</v>
      </c>
      <c r="P10" s="65">
        <v>0</v>
      </c>
      <c r="Q10" s="68">
        <v>0</v>
      </c>
      <c r="R10" s="64">
        <v>7.4</v>
      </c>
      <c r="S10" s="65">
        <v>43.6</v>
      </c>
      <c r="T10" s="65">
        <v>13</v>
      </c>
      <c r="U10" s="65">
        <v>0.56000000000000005</v>
      </c>
      <c r="V10" s="65">
        <v>18.600000000000001</v>
      </c>
      <c r="W10" s="65">
        <v>5.9999999999999995E-4</v>
      </c>
      <c r="X10" s="65">
        <v>1E-3</v>
      </c>
      <c r="Y10" s="66">
        <v>0</v>
      </c>
    </row>
    <row r="11" spans="2:25" s="20" customFormat="1" ht="37.5" customHeight="1" x14ac:dyDescent="0.25">
      <c r="B11" s="37"/>
      <c r="C11" s="58"/>
      <c r="D11" s="63">
        <v>120</v>
      </c>
      <c r="E11" s="60" t="s">
        <v>40</v>
      </c>
      <c r="F11" s="61" t="s">
        <v>41</v>
      </c>
      <c r="G11" s="60">
        <v>20</v>
      </c>
      <c r="H11" s="152">
        <v>1</v>
      </c>
      <c r="I11" s="64">
        <v>1.1399999999999999</v>
      </c>
      <c r="J11" s="65">
        <v>0.22</v>
      </c>
      <c r="K11" s="66">
        <v>7.44</v>
      </c>
      <c r="L11" s="69">
        <v>36.26</v>
      </c>
      <c r="M11" s="52">
        <v>0.02</v>
      </c>
      <c r="N11" s="53">
        <v>2.4E-2</v>
      </c>
      <c r="O11" s="53">
        <v>0.08</v>
      </c>
      <c r="P11" s="53">
        <v>0</v>
      </c>
      <c r="Q11" s="55">
        <v>0</v>
      </c>
      <c r="R11" s="52">
        <v>6.8</v>
      </c>
      <c r="S11" s="53">
        <v>24</v>
      </c>
      <c r="T11" s="53">
        <v>8.1999999999999993</v>
      </c>
      <c r="U11" s="53">
        <v>0.46</v>
      </c>
      <c r="V11" s="53">
        <v>73.5</v>
      </c>
      <c r="W11" s="53">
        <v>2E-3</v>
      </c>
      <c r="X11" s="53">
        <v>2E-3</v>
      </c>
      <c r="Y11" s="54">
        <v>1.2E-2</v>
      </c>
    </row>
    <row r="12" spans="2:25" s="20" customFormat="1" ht="37.5" customHeight="1" x14ac:dyDescent="0.25">
      <c r="B12" s="37"/>
      <c r="C12" s="38" t="s">
        <v>30</v>
      </c>
      <c r="D12" s="39"/>
      <c r="E12" s="40"/>
      <c r="F12" s="70" t="s">
        <v>42</v>
      </c>
      <c r="G12" s="71">
        <f>G6+G7+G8+G9+G10+G11</f>
        <v>540</v>
      </c>
      <c r="H12" s="153">
        <f>H6+H7+H8+H9+H10+H11</f>
        <v>56.57</v>
      </c>
      <c r="I12" s="72">
        <f>I6+I7+I8+I9+I10+I11</f>
        <v>21.769999999999996</v>
      </c>
      <c r="J12" s="73">
        <f>J6+J7+J8+J9+J10+J11</f>
        <v>18.96</v>
      </c>
      <c r="K12" s="74">
        <f>K6+K7+K8+K9+K10+K11</f>
        <v>71.25</v>
      </c>
      <c r="L12" s="75">
        <f>L6+L7+L8+L9+L10+L11</f>
        <v>548.26</v>
      </c>
      <c r="M12" s="72">
        <f>M6+M7+M8+M9+M10+M11</f>
        <v>0.64000000000000012</v>
      </c>
      <c r="N12" s="73">
        <f>N6+N7+N8+N9+N10+N11</f>
        <v>0.33</v>
      </c>
      <c r="O12" s="73">
        <f>O6+O7+O8+O9+O10+O11</f>
        <v>31.47</v>
      </c>
      <c r="P12" s="73">
        <f>P6+P7+P8+P9+P10+P11</f>
        <v>55.33</v>
      </c>
      <c r="Q12" s="76">
        <f>Q6+Q7+Q8+Q9+Q10+Q11</f>
        <v>0.24</v>
      </c>
      <c r="R12" s="72">
        <f>R6+R7+R8+R9+R10+R11</f>
        <v>115.09000000000002</v>
      </c>
      <c r="S12" s="73">
        <f>S6+S7+S8+S9+S10+S11</f>
        <v>403.04</v>
      </c>
      <c r="T12" s="73">
        <f>T6+T7+T8+T9+T10+T11</f>
        <v>118.97000000000001</v>
      </c>
      <c r="U12" s="73">
        <f>U6+U7+U8+U9+U10+U11</f>
        <v>20.14</v>
      </c>
      <c r="V12" s="73">
        <f>V6+V7+V8+V9+V10+V11</f>
        <v>1325.33</v>
      </c>
      <c r="W12" s="73">
        <f>W6+W7+W8+W9+W10+W11</f>
        <v>3.1599999999999996E-2</v>
      </c>
      <c r="X12" s="73">
        <f>X6+X7+X8+X9+X10+X11</f>
        <v>8.9000000000000017E-3</v>
      </c>
      <c r="Y12" s="74">
        <f>Y6+Y7+Y8+Y9+Y10+Y11</f>
        <v>0.15200000000000002</v>
      </c>
    </row>
    <row r="13" spans="2:25" s="20" customFormat="1" ht="37.5" customHeight="1" thickBot="1" x14ac:dyDescent="0.3">
      <c r="B13" s="37"/>
      <c r="C13" s="38" t="s">
        <v>30</v>
      </c>
      <c r="D13" s="39"/>
      <c r="E13" s="40"/>
      <c r="F13" s="70" t="s">
        <v>43</v>
      </c>
      <c r="G13" s="40"/>
      <c r="H13" s="39"/>
      <c r="I13" s="77"/>
      <c r="J13" s="78"/>
      <c r="K13" s="79"/>
      <c r="L13" s="80">
        <f>L12/23.5</f>
        <v>23.330212765957448</v>
      </c>
      <c r="M13" s="77"/>
      <c r="N13" s="78"/>
      <c r="O13" s="78"/>
      <c r="P13" s="78"/>
      <c r="Q13" s="81"/>
      <c r="R13" s="77"/>
      <c r="S13" s="78"/>
      <c r="T13" s="78"/>
      <c r="U13" s="78"/>
      <c r="V13" s="78"/>
      <c r="W13" s="78"/>
      <c r="X13" s="78"/>
      <c r="Y13" s="79"/>
    </row>
    <row r="14" spans="2:25" s="20" customFormat="1" ht="37.5" customHeight="1" x14ac:dyDescent="0.25">
      <c r="B14" s="27" t="s">
        <v>44</v>
      </c>
      <c r="C14" s="82"/>
      <c r="D14" s="29">
        <v>28</v>
      </c>
      <c r="E14" s="29" t="s">
        <v>28</v>
      </c>
      <c r="F14" s="30" t="s">
        <v>29</v>
      </c>
      <c r="G14" s="31">
        <v>60</v>
      </c>
      <c r="H14" s="149">
        <v>7.8</v>
      </c>
      <c r="I14" s="83">
        <v>0.48</v>
      </c>
      <c r="J14" s="84">
        <v>0.06</v>
      </c>
      <c r="K14" s="85">
        <v>1.56</v>
      </c>
      <c r="L14" s="86">
        <v>8.4</v>
      </c>
      <c r="M14" s="83">
        <v>0.02</v>
      </c>
      <c r="N14" s="84">
        <v>0.02</v>
      </c>
      <c r="O14" s="84">
        <v>6</v>
      </c>
      <c r="P14" s="84">
        <v>10</v>
      </c>
      <c r="Q14" s="85">
        <v>0</v>
      </c>
      <c r="R14" s="83">
        <v>13.8</v>
      </c>
      <c r="S14" s="84">
        <v>25.2</v>
      </c>
      <c r="T14" s="84">
        <v>8.4</v>
      </c>
      <c r="U14" s="84">
        <v>0.36</v>
      </c>
      <c r="V14" s="84">
        <v>117.6</v>
      </c>
      <c r="W14" s="84">
        <v>0</v>
      </c>
      <c r="X14" s="84">
        <v>2.0000000000000001E-4</v>
      </c>
      <c r="Y14" s="87">
        <v>0</v>
      </c>
    </row>
    <row r="15" spans="2:25" s="20" customFormat="1" ht="37.5" customHeight="1" x14ac:dyDescent="0.25">
      <c r="B15" s="37"/>
      <c r="C15" s="60"/>
      <c r="D15" s="88">
        <v>32</v>
      </c>
      <c r="E15" s="89" t="s">
        <v>45</v>
      </c>
      <c r="F15" s="90" t="s">
        <v>46</v>
      </c>
      <c r="G15" s="91">
        <v>200</v>
      </c>
      <c r="H15" s="154">
        <v>16.260000000000002</v>
      </c>
      <c r="I15" s="92">
        <v>5.88</v>
      </c>
      <c r="J15" s="93">
        <v>8.82</v>
      </c>
      <c r="K15" s="94">
        <v>9.6</v>
      </c>
      <c r="L15" s="59">
        <v>142.19999999999999</v>
      </c>
      <c r="M15" s="92">
        <v>0.04</v>
      </c>
      <c r="N15" s="93">
        <v>0.08</v>
      </c>
      <c r="O15" s="93">
        <v>2.2400000000000002</v>
      </c>
      <c r="P15" s="93">
        <v>132.44</v>
      </c>
      <c r="Q15" s="95">
        <v>0.06</v>
      </c>
      <c r="R15" s="92">
        <v>32.880000000000003</v>
      </c>
      <c r="S15" s="93">
        <v>83.64</v>
      </c>
      <c r="T15" s="96">
        <v>22.74</v>
      </c>
      <c r="U15" s="93">
        <v>1.44</v>
      </c>
      <c r="V15" s="93">
        <v>320.8</v>
      </c>
      <c r="W15" s="93">
        <v>6.0000000000000001E-3</v>
      </c>
      <c r="X15" s="93">
        <v>0</v>
      </c>
      <c r="Y15" s="94">
        <v>3.5999999999999997E-2</v>
      </c>
    </row>
    <row r="16" spans="2:25" s="20" customFormat="1" ht="37.5" customHeight="1" x14ac:dyDescent="0.25">
      <c r="B16" s="97"/>
      <c r="C16" s="98"/>
      <c r="D16" s="99">
        <v>269</v>
      </c>
      <c r="E16" s="63" t="s">
        <v>33</v>
      </c>
      <c r="F16" s="100" t="s">
        <v>47</v>
      </c>
      <c r="G16" s="101">
        <v>90</v>
      </c>
      <c r="H16" s="155">
        <v>31.38</v>
      </c>
      <c r="I16" s="64">
        <v>13.94</v>
      </c>
      <c r="J16" s="65">
        <v>16.18</v>
      </c>
      <c r="K16" s="66">
        <v>5.21</v>
      </c>
      <c r="L16" s="69">
        <v>224.21</v>
      </c>
      <c r="M16" s="64">
        <v>6.3E-2</v>
      </c>
      <c r="N16" s="102">
        <v>0.11</v>
      </c>
      <c r="O16" s="65">
        <v>2.23</v>
      </c>
      <c r="P16" s="65">
        <v>36</v>
      </c>
      <c r="Q16" s="66">
        <v>0</v>
      </c>
      <c r="R16" s="64">
        <v>12.82</v>
      </c>
      <c r="S16" s="65">
        <v>113.04</v>
      </c>
      <c r="T16" s="65">
        <v>16.739999999999998</v>
      </c>
      <c r="U16" s="65">
        <v>1.08</v>
      </c>
      <c r="V16" s="65">
        <v>219.35</v>
      </c>
      <c r="W16" s="65">
        <v>3.3999999999999998E-3</v>
      </c>
      <c r="X16" s="65">
        <v>4.2000000000000002E-4</v>
      </c>
      <c r="Y16" s="54">
        <v>0.09</v>
      </c>
    </row>
    <row r="17" spans="2:25" s="20" customFormat="1" ht="37.5" customHeight="1" x14ac:dyDescent="0.25">
      <c r="B17" s="103"/>
      <c r="C17" s="104"/>
      <c r="D17" s="99">
        <v>65</v>
      </c>
      <c r="E17" s="63" t="s">
        <v>48</v>
      </c>
      <c r="F17" s="100" t="s">
        <v>49</v>
      </c>
      <c r="G17" s="101">
        <v>150</v>
      </c>
      <c r="H17" s="155">
        <v>7.57</v>
      </c>
      <c r="I17" s="92">
        <v>6.45</v>
      </c>
      <c r="J17" s="93">
        <v>4.05</v>
      </c>
      <c r="K17" s="94">
        <v>40.200000000000003</v>
      </c>
      <c r="L17" s="59">
        <v>223.65</v>
      </c>
      <c r="M17" s="92">
        <v>0.08</v>
      </c>
      <c r="N17" s="105">
        <v>0.02</v>
      </c>
      <c r="O17" s="93">
        <v>0</v>
      </c>
      <c r="P17" s="93">
        <v>30</v>
      </c>
      <c r="Q17" s="94">
        <v>0.11</v>
      </c>
      <c r="R17" s="92">
        <v>13.05</v>
      </c>
      <c r="S17" s="93">
        <v>58.34</v>
      </c>
      <c r="T17" s="93">
        <v>22.53</v>
      </c>
      <c r="U17" s="93">
        <v>1.25</v>
      </c>
      <c r="V17" s="93">
        <v>1.1000000000000001</v>
      </c>
      <c r="W17" s="93">
        <v>0</v>
      </c>
      <c r="X17" s="93">
        <v>0</v>
      </c>
      <c r="Y17" s="54">
        <v>0</v>
      </c>
    </row>
    <row r="18" spans="2:25" s="20" customFormat="1" ht="37.5" customHeight="1" x14ac:dyDescent="0.25">
      <c r="B18" s="103"/>
      <c r="C18" s="104"/>
      <c r="D18" s="99">
        <v>114</v>
      </c>
      <c r="E18" s="63" t="s">
        <v>50</v>
      </c>
      <c r="F18" s="100" t="s">
        <v>51</v>
      </c>
      <c r="G18" s="101">
        <v>200</v>
      </c>
      <c r="H18" s="155">
        <v>1.43</v>
      </c>
      <c r="I18" s="102">
        <v>0.2</v>
      </c>
      <c r="J18" s="65">
        <v>0</v>
      </c>
      <c r="K18" s="68">
        <v>11</v>
      </c>
      <c r="L18" s="106">
        <v>44.8</v>
      </c>
      <c r="M18" s="64">
        <v>0</v>
      </c>
      <c r="N18" s="102">
        <v>0</v>
      </c>
      <c r="O18" s="65">
        <v>0.08</v>
      </c>
      <c r="P18" s="65">
        <v>0</v>
      </c>
      <c r="Q18" s="66">
        <v>0</v>
      </c>
      <c r="R18" s="64">
        <v>13.56</v>
      </c>
      <c r="S18" s="65">
        <v>7.66</v>
      </c>
      <c r="T18" s="65">
        <v>4.08</v>
      </c>
      <c r="U18" s="65">
        <v>0.8</v>
      </c>
      <c r="V18" s="65">
        <v>0.68</v>
      </c>
      <c r="W18" s="65">
        <v>0</v>
      </c>
      <c r="X18" s="65">
        <v>0</v>
      </c>
      <c r="Y18" s="66">
        <v>0</v>
      </c>
    </row>
    <row r="19" spans="2:25" s="20" customFormat="1" ht="37.5" customHeight="1" x14ac:dyDescent="0.25">
      <c r="B19" s="103"/>
      <c r="C19" s="104"/>
      <c r="D19" s="107">
        <v>119</v>
      </c>
      <c r="E19" s="63" t="s">
        <v>38</v>
      </c>
      <c r="F19" s="108" t="s">
        <v>39</v>
      </c>
      <c r="G19" s="28">
        <v>30</v>
      </c>
      <c r="H19" s="156">
        <v>1.32</v>
      </c>
      <c r="I19" s="109">
        <v>2.13</v>
      </c>
      <c r="J19" s="53">
        <v>0.21</v>
      </c>
      <c r="K19" s="55">
        <v>13.26</v>
      </c>
      <c r="L19" s="110">
        <v>72</v>
      </c>
      <c r="M19" s="52">
        <v>0.03</v>
      </c>
      <c r="N19" s="109">
        <v>0.01</v>
      </c>
      <c r="O19" s="53">
        <v>0</v>
      </c>
      <c r="P19" s="53">
        <v>0</v>
      </c>
      <c r="Q19" s="54">
        <v>0</v>
      </c>
      <c r="R19" s="52">
        <v>11.1</v>
      </c>
      <c r="S19" s="53">
        <v>65.400000000000006</v>
      </c>
      <c r="T19" s="53">
        <v>19.5</v>
      </c>
      <c r="U19" s="53">
        <v>0.84</v>
      </c>
      <c r="V19" s="53">
        <v>27.9</v>
      </c>
      <c r="W19" s="53">
        <v>1E-3</v>
      </c>
      <c r="X19" s="53">
        <v>2E-3</v>
      </c>
      <c r="Y19" s="54">
        <v>0</v>
      </c>
    </row>
    <row r="20" spans="2:25" s="20" customFormat="1" ht="37.5" customHeight="1" x14ac:dyDescent="0.25">
      <c r="B20" s="103"/>
      <c r="C20" s="104"/>
      <c r="D20" s="99">
        <v>120</v>
      </c>
      <c r="E20" s="63" t="s">
        <v>40</v>
      </c>
      <c r="F20" s="108" t="s">
        <v>41</v>
      </c>
      <c r="G20" s="28">
        <v>20</v>
      </c>
      <c r="H20" s="156">
        <v>1</v>
      </c>
      <c r="I20" s="109">
        <v>1.1399999999999999</v>
      </c>
      <c r="J20" s="53">
        <v>0.22</v>
      </c>
      <c r="K20" s="55">
        <v>7.44</v>
      </c>
      <c r="L20" s="110">
        <v>36.26</v>
      </c>
      <c r="M20" s="52">
        <v>0.02</v>
      </c>
      <c r="N20" s="109">
        <v>2.4E-2</v>
      </c>
      <c r="O20" s="53">
        <v>0.08</v>
      </c>
      <c r="P20" s="53">
        <v>0</v>
      </c>
      <c r="Q20" s="54">
        <v>0</v>
      </c>
      <c r="R20" s="52">
        <v>6.8</v>
      </c>
      <c r="S20" s="53">
        <v>24</v>
      </c>
      <c r="T20" s="53">
        <v>8.1999999999999993</v>
      </c>
      <c r="U20" s="53">
        <v>0.46</v>
      </c>
      <c r="V20" s="53">
        <v>73.5</v>
      </c>
      <c r="W20" s="53">
        <v>2E-3</v>
      </c>
      <c r="X20" s="53">
        <v>2E-3</v>
      </c>
      <c r="Y20" s="54">
        <v>1.2E-2</v>
      </c>
    </row>
    <row r="21" spans="2:25" s="20" customFormat="1" ht="37.5" customHeight="1" x14ac:dyDescent="0.25">
      <c r="B21" s="103"/>
      <c r="C21" s="104"/>
      <c r="D21" s="111"/>
      <c r="E21" s="112"/>
      <c r="F21" s="113" t="s">
        <v>42</v>
      </c>
      <c r="G21" s="114">
        <f>SUM(G14:G20)</f>
        <v>750</v>
      </c>
      <c r="H21" s="157">
        <f>SUM(H14:H20)</f>
        <v>66.759999999999991</v>
      </c>
      <c r="I21" s="115">
        <f>SUM(I14:I20)</f>
        <v>30.219999999999995</v>
      </c>
      <c r="J21" s="116">
        <f>SUM(J14:J20)</f>
        <v>29.540000000000003</v>
      </c>
      <c r="K21" s="117">
        <f>SUM(K14:K20)</f>
        <v>88.27000000000001</v>
      </c>
      <c r="L21" s="118">
        <f>L14+L15+L16+L17+L18+L19+L20</f>
        <v>751.52</v>
      </c>
      <c r="M21" s="115">
        <f t="shared" ref="M21:Y21" si="0">SUM(M14:M20)</f>
        <v>0.253</v>
      </c>
      <c r="N21" s="115">
        <f t="shared" si="0"/>
        <v>0.26400000000000001</v>
      </c>
      <c r="O21" s="116">
        <f t="shared" si="0"/>
        <v>10.63</v>
      </c>
      <c r="P21" s="116">
        <f t="shared" si="0"/>
        <v>208.44</v>
      </c>
      <c r="Q21" s="117">
        <f t="shared" si="0"/>
        <v>0.16999999999999998</v>
      </c>
      <c r="R21" s="115">
        <f t="shared" si="0"/>
        <v>104.01</v>
      </c>
      <c r="S21" s="116">
        <f t="shared" si="0"/>
        <v>377.28000000000009</v>
      </c>
      <c r="T21" s="116">
        <f t="shared" si="0"/>
        <v>102.19</v>
      </c>
      <c r="U21" s="116">
        <f t="shared" si="0"/>
        <v>6.2299999999999995</v>
      </c>
      <c r="V21" s="116">
        <f t="shared" si="0"/>
        <v>760.93</v>
      </c>
      <c r="W21" s="116">
        <f t="shared" si="0"/>
        <v>1.24E-2</v>
      </c>
      <c r="X21" s="116">
        <f t="shared" si="0"/>
        <v>4.62E-3</v>
      </c>
      <c r="Y21" s="54">
        <f t="shared" si="0"/>
        <v>0.13800000000000001</v>
      </c>
    </row>
    <row r="22" spans="2:25" s="20" customFormat="1" ht="37.5" customHeight="1" thickBot="1" x14ac:dyDescent="0.3">
      <c r="B22" s="119"/>
      <c r="C22" s="120"/>
      <c r="D22" s="121"/>
      <c r="E22" s="122"/>
      <c r="F22" s="123" t="s">
        <v>43</v>
      </c>
      <c r="G22" s="122"/>
      <c r="H22" s="120"/>
      <c r="I22" s="124"/>
      <c r="J22" s="125"/>
      <c r="K22" s="126"/>
      <c r="L22" s="127">
        <f>L21/23.5</f>
        <v>31.979574468085104</v>
      </c>
      <c r="M22" s="124"/>
      <c r="N22" s="128"/>
      <c r="O22" s="125"/>
      <c r="P22" s="125"/>
      <c r="Q22" s="126"/>
      <c r="R22" s="124"/>
      <c r="S22" s="125"/>
      <c r="T22" s="125"/>
      <c r="U22" s="125"/>
      <c r="V22" s="125"/>
      <c r="W22" s="125"/>
      <c r="X22" s="125"/>
      <c r="Y22" s="129"/>
    </row>
    <row r="23" spans="2:25" x14ac:dyDescent="0.25">
      <c r="B23" s="6"/>
      <c r="C23" s="6"/>
      <c r="D23" s="130"/>
      <c r="E23" s="6"/>
      <c r="F23" s="6"/>
      <c r="G23" s="6"/>
      <c r="H23" s="131"/>
      <c r="I23" s="132"/>
      <c r="J23" s="131"/>
      <c r="K23" s="6"/>
      <c r="L23" s="133"/>
      <c r="M23" s="6"/>
      <c r="N23" s="6"/>
      <c r="O23" s="6"/>
    </row>
    <row r="24" spans="2:25" ht="18.75" x14ac:dyDescent="0.25">
      <c r="B24" s="134" t="s">
        <v>52</v>
      </c>
      <c r="C24" s="135"/>
      <c r="D24" s="136"/>
      <c r="E24" s="136"/>
      <c r="F24" s="137"/>
      <c r="G24" s="138"/>
      <c r="H24" s="139"/>
      <c r="I24" s="131"/>
      <c r="J24" s="139"/>
      <c r="K24" s="139"/>
    </row>
    <row r="25" spans="2:25" ht="18.75" x14ac:dyDescent="0.25">
      <c r="B25" s="140" t="s">
        <v>53</v>
      </c>
      <c r="C25" s="141"/>
      <c r="D25" s="142"/>
      <c r="E25" s="142"/>
      <c r="F25" s="137"/>
      <c r="G25" s="138"/>
      <c r="H25" s="139"/>
      <c r="I25" s="139"/>
      <c r="J25" s="139"/>
      <c r="K25" s="139"/>
    </row>
    <row r="26" spans="2:25" ht="15.75" x14ac:dyDescent="0.25">
      <c r="B26" s="143"/>
      <c r="C26" s="143"/>
      <c r="D26" s="144"/>
      <c r="E26" s="143"/>
    </row>
  </sheetData>
  <mergeCells count="12">
    <mergeCell ref="H4:H5"/>
    <mergeCell ref="I4:K4"/>
    <mergeCell ref="L4:L5"/>
    <mergeCell ref="M4:Q4"/>
    <mergeCell ref="R4:Y4"/>
    <mergeCell ref="B2:F2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Kraftway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Алекс</cp:lastModifiedBy>
  <dcterms:created xsi:type="dcterms:W3CDTF">2022-10-02T13:18:31Z</dcterms:created>
  <dcterms:modified xsi:type="dcterms:W3CDTF">2022-10-02T13:22:40Z</dcterms:modified>
</cp:coreProperties>
</file>