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9875" windowHeight="77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H21" i="1" l="1"/>
  <c r="H12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L22" i="1" s="1"/>
  <c r="K21" i="1"/>
  <c r="J21" i="1"/>
  <c r="I21" i="1"/>
  <c r="G21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L13" i="1" s="1"/>
  <c r="K12" i="1"/>
  <c r="J12" i="1"/>
  <c r="I12" i="1"/>
  <c r="G12" i="1"/>
</calcChain>
</file>

<file path=xl/sharedStrings.xml><?xml version="1.0" encoding="utf-8"?>
<sst xmlns="http://schemas.openxmlformats.org/spreadsheetml/2006/main" count="70" uniqueCount="56">
  <si>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</si>
  <si>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</si>
  <si>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</si>
  <si>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</si>
  <si>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</si>
  <si>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</si>
  <si>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</si>
  <si>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</si>
  <si>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</si>
  <si>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</si>
  <si>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</si>
  <si>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</si>
  <si>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</si>
  <si>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</si>
  <si>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</si>
  <si>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</si>
  <si>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</si>
  <si>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</si>
  <si>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</si>
  <si>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</si>
  <si>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</si>
  <si>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</si>
  <si>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</si>
  <si>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</si>
  <si>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</si>
  <si>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</si>
  <si>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</si>
  <si>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</si>
  <si>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 xml:space="preserve"> этик.</t>
  </si>
  <si>
    <t>закуска</t>
  </si>
  <si>
    <t>Сыр сливочный в индивидуальной упаковке</t>
  </si>
  <si>
    <t>п/к*</t>
  </si>
  <si>
    <t>о/о*</t>
  </si>
  <si>
    <t>2 блюдо</t>
  </si>
  <si>
    <t>Бефстроганов (говядина)</t>
  </si>
  <si>
    <t>гарнир</t>
  </si>
  <si>
    <t>Рис отварной  с маслом</t>
  </si>
  <si>
    <t>3 блюдо</t>
  </si>
  <si>
    <t>Кисель витаминизированный  плодово-ягодный (вишневый)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</si>
  <si>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</si>
  <si>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</si>
  <si>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</si>
  <si>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</si>
  <si>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</si>
  <si>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</si>
  <si>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</si>
  <si>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Икра  овощная (баклажанная)</t>
  </si>
  <si>
    <t>1 блюдо</t>
  </si>
  <si>
    <t>Суп картофельный с мясом</t>
  </si>
  <si>
    <t xml:space="preserve">Картофельное пюре с маслом </t>
  </si>
  <si>
    <t>Рыба запеченная под сырно - овощной шапкой</t>
  </si>
  <si>
    <t>Компот из смеси фруктов и ягод (из смеси фруктов: яблоко, клубника, вишня, слива)</t>
  </si>
  <si>
    <t>п/к* - полный комплект оборудования (УКМ, мясорубка)</t>
  </si>
  <si>
    <t>о/о** - отсутствие оборудования (УКМ, мясорубка)</t>
  </si>
  <si>
    <t>МБОУ "Яйская СОШ №2"</t>
  </si>
  <si>
    <t>22.11.2022.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</si>
</sst>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93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0" xfId="0" applyFont="1"/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5" xfId="0" applyFont="1" applyFill="1" applyBorder="1" applyAlignment="1"/>
    <xf numFmtId="0" fontId="8" fillId="0" borderId="1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8" fillId="3" borderId="23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7" fillId="2" borderId="0" xfId="0" applyFont="1" applyFill="1"/>
    <xf numFmtId="0" fontId="10" fillId="4" borderId="22" xfId="0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8" fillId="4" borderId="22" xfId="0" applyFont="1" applyFill="1" applyBorder="1" applyAlignment="1">
      <alignment wrapText="1"/>
    </xf>
    <xf numFmtId="0" fontId="9" fillId="4" borderId="24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9" fillId="4" borderId="27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2" xfId="0" applyFont="1" applyFill="1" applyBorder="1" applyAlignment="1"/>
    <xf numFmtId="0" fontId="9" fillId="0" borderId="29" xfId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9" fillId="0" borderId="27" xfId="1" applyFont="1" applyBorder="1" applyAlignment="1">
      <alignment horizontal="center"/>
    </xf>
    <xf numFmtId="0" fontId="9" fillId="0" borderId="22" xfId="1" applyFont="1" applyBorder="1" applyAlignment="1">
      <alignment horizontal="center"/>
    </xf>
    <xf numFmtId="0" fontId="9" fillId="0" borderId="24" xfId="1" applyFont="1" applyBorder="1" applyAlignment="1">
      <alignment horizontal="center"/>
    </xf>
    <xf numFmtId="0" fontId="12" fillId="0" borderId="25" xfId="1" applyFont="1" applyBorder="1" applyAlignment="1">
      <alignment horizontal="center"/>
    </xf>
    <xf numFmtId="0" fontId="9" fillId="0" borderId="26" xfId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0" borderId="23" xfId="0" applyFont="1" applyBorder="1" applyAlignment="1">
      <alignment wrapText="1"/>
    </xf>
    <xf numFmtId="0" fontId="8" fillId="0" borderId="22" xfId="0" applyFont="1" applyBorder="1" applyAlignment="1">
      <alignment horizontal="center" wrapText="1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164" fontId="9" fillId="0" borderId="22" xfId="0" applyNumberFormat="1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2" xfId="0" applyFont="1" applyBorder="1" applyAlignment="1"/>
    <xf numFmtId="0" fontId="8" fillId="0" borderId="23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164" fontId="9" fillId="0" borderId="23" xfId="0" applyNumberFormat="1" applyFont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5" fillId="3" borderId="22" xfId="0" applyFont="1" applyFill="1" applyBorder="1" applyAlignment="1"/>
    <xf numFmtId="0" fontId="8" fillId="3" borderId="30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164" fontId="4" fillId="3" borderId="23" xfId="0" applyNumberFormat="1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5" fillId="4" borderId="22" xfId="0" applyFont="1" applyFill="1" applyBorder="1" applyAlignment="1"/>
    <xf numFmtId="0" fontId="4" fillId="4" borderId="30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164" fontId="4" fillId="4" borderId="23" xfId="0" applyNumberFormat="1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10" fillId="4" borderId="32" xfId="0" applyFont="1" applyFill="1" applyBorder="1" applyAlignment="1">
      <alignment horizontal="center"/>
    </xf>
    <xf numFmtId="0" fontId="8" fillId="4" borderId="33" xfId="0" applyFont="1" applyFill="1" applyBorder="1" applyAlignment="1">
      <alignment horizontal="center"/>
    </xf>
    <xf numFmtId="0" fontId="8" fillId="4" borderId="34" xfId="0" applyFont="1" applyFill="1" applyBorder="1" applyAlignment="1">
      <alignment horizontal="center"/>
    </xf>
    <xf numFmtId="0" fontId="5" fillId="4" borderId="32" xfId="0" applyFont="1" applyFill="1" applyBorder="1" applyAlignment="1"/>
    <xf numFmtId="0" fontId="8" fillId="4" borderId="35" xfId="0" applyFont="1" applyFill="1" applyBorder="1" applyAlignment="1">
      <alignment horizontal="center"/>
    </xf>
    <xf numFmtId="0" fontId="9" fillId="4" borderId="36" xfId="0" applyFont="1" applyFill="1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0" fontId="9" fillId="4" borderId="38" xfId="0" applyFont="1" applyFill="1" applyBorder="1" applyAlignment="1">
      <alignment horizontal="center"/>
    </xf>
    <xf numFmtId="164" fontId="5" fillId="4" borderId="33" xfId="0" applyNumberFormat="1" applyFont="1" applyFill="1" applyBorder="1" applyAlignment="1">
      <alignment horizontal="center"/>
    </xf>
    <xf numFmtId="0" fontId="9" fillId="4" borderId="39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15" xfId="0" applyFont="1" applyBorder="1" applyAlignment="1">
      <alignment wrapText="1"/>
    </xf>
    <xf numFmtId="0" fontId="8" fillId="0" borderId="41" xfId="0" applyFont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0" borderId="22" xfId="0" applyFont="1" applyBorder="1" applyAlignment="1">
      <alignment horizontal="left" wrapText="1"/>
    </xf>
    <xf numFmtId="0" fontId="8" fillId="0" borderId="30" xfId="0" applyFont="1" applyBorder="1" applyAlignment="1">
      <alignment horizontal="center" wrapText="1"/>
    </xf>
    <xf numFmtId="0" fontId="8" fillId="3" borderId="22" xfId="0" applyFont="1" applyFill="1" applyBorder="1" applyAlignment="1">
      <alignment horizontal="left"/>
    </xf>
    <xf numFmtId="0" fontId="9" fillId="3" borderId="29" xfId="1" applyFont="1" applyFill="1" applyBorder="1" applyAlignment="1">
      <alignment horizontal="center" wrapText="1"/>
    </xf>
    <xf numFmtId="0" fontId="9" fillId="3" borderId="25" xfId="1" applyFont="1" applyFill="1" applyBorder="1" applyAlignment="1">
      <alignment horizontal="center" wrapText="1"/>
    </xf>
    <xf numFmtId="0" fontId="9" fillId="3" borderId="27" xfId="1" applyFont="1" applyFill="1" applyBorder="1" applyAlignment="1">
      <alignment horizontal="center" wrapText="1"/>
    </xf>
    <xf numFmtId="0" fontId="9" fillId="3" borderId="22" xfId="1" applyFont="1" applyFill="1" applyBorder="1" applyAlignment="1">
      <alignment horizontal="center" wrapText="1"/>
    </xf>
    <xf numFmtId="0" fontId="9" fillId="3" borderId="29" xfId="0" applyFont="1" applyFill="1" applyBorder="1" applyAlignment="1">
      <alignment horizontal="center"/>
    </xf>
    <xf numFmtId="0" fontId="9" fillId="3" borderId="25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8" fillId="2" borderId="22" xfId="0" applyFont="1" applyFill="1" applyBorder="1" applyAlignment="1">
      <alignment wrapText="1"/>
    </xf>
    <xf numFmtId="0" fontId="8" fillId="2" borderId="23" xfId="0" applyFont="1" applyFill="1" applyBorder="1" applyAlignment="1">
      <alignment horizontal="center" wrapText="1"/>
    </xf>
    <xf numFmtId="0" fontId="9" fillId="0" borderId="2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9" fillId="2" borderId="23" xfId="1" applyFont="1" applyFill="1" applyBorder="1" applyAlignment="1">
      <alignment horizontal="center"/>
    </xf>
    <xf numFmtId="0" fontId="8" fillId="0" borderId="22" xfId="0" applyFont="1" applyBorder="1" applyAlignment="1">
      <alignment wrapText="1"/>
    </xf>
    <xf numFmtId="0" fontId="6" fillId="0" borderId="23" xfId="0" applyFont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164" fontId="9" fillId="2" borderId="23" xfId="0" applyNumberFormat="1" applyFont="1" applyFill="1" applyBorder="1" applyAlignment="1">
      <alignment horizontal="center"/>
    </xf>
    <xf numFmtId="0" fontId="9" fillId="2" borderId="22" xfId="1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2" xfId="0" applyFont="1" applyFill="1" applyBorder="1" applyAlignment="1"/>
    <xf numFmtId="0" fontId="6" fillId="2" borderId="31" xfId="0" applyFont="1" applyFill="1" applyBorder="1" applyAlignment="1">
      <alignment horizontal="center"/>
    </xf>
    <xf numFmtId="0" fontId="10" fillId="3" borderId="42" xfId="0" applyFont="1" applyFill="1" applyBorder="1" applyAlignment="1">
      <alignment horizontal="center"/>
    </xf>
    <xf numFmtId="0" fontId="8" fillId="3" borderId="33" xfId="0" applyFont="1" applyFill="1" applyBorder="1" applyAlignment="1">
      <alignment horizontal="center"/>
    </xf>
    <xf numFmtId="0" fontId="8" fillId="3" borderId="34" xfId="0" applyFont="1" applyFill="1" applyBorder="1" applyAlignment="1">
      <alignment horizontal="center"/>
    </xf>
    <xf numFmtId="0" fontId="5" fillId="3" borderId="42" xfId="0" applyFont="1" applyFill="1" applyBorder="1" applyAlignment="1"/>
    <xf numFmtId="0" fontId="4" fillId="3" borderId="35" xfId="0" applyFont="1" applyFill="1" applyBorder="1" applyAlignment="1">
      <alignment horizontal="center"/>
    </xf>
    <xf numFmtId="0" fontId="8" fillId="3" borderId="36" xfId="0" applyFont="1" applyFill="1" applyBorder="1" applyAlignment="1">
      <alignment horizontal="center"/>
    </xf>
    <xf numFmtId="0" fontId="8" fillId="3" borderId="37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164" fontId="4" fillId="3" borderId="33" xfId="0" applyNumberFormat="1" applyFont="1" applyFill="1" applyBorder="1" applyAlignment="1">
      <alignment horizontal="center"/>
    </xf>
    <xf numFmtId="0" fontId="8" fillId="3" borderId="39" xfId="0" applyFont="1" applyFill="1" applyBorder="1" applyAlignment="1">
      <alignment horizontal="center"/>
    </xf>
    <xf numFmtId="0" fontId="0" fillId="0" borderId="0" xfId="0" applyFont="1" applyAlignment="1"/>
    <xf numFmtId="0" fontId="0" fillId="0" borderId="0" xfId="0" applyFont="1" applyBorder="1"/>
    <xf numFmtId="0" fontId="13" fillId="0" borderId="0" xfId="0" applyFont="1" applyBorder="1"/>
    <xf numFmtId="164" fontId="0" fillId="0" borderId="0" xfId="0" applyNumberFormat="1" applyFont="1"/>
    <xf numFmtId="0" fontId="9" fillId="3" borderId="0" xfId="0" applyFont="1" applyFill="1" applyBorder="1"/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/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0" fillId="0" borderId="0" xfId="0" applyBorder="1"/>
    <xf numFmtId="0" fontId="9" fillId="4" borderId="0" xfId="0" applyFont="1" applyFill="1" applyBorder="1"/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0" xfId="0" applyAlignment="1"/>
    <xf numFmtId="14" fontId="1" fillId="0" borderId="0" xfId="0" applyNumberFormat="1" applyFont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8" fillId="4" borderId="28" xfId="0" applyNumberFormat="1" applyFont="1" applyFill="1" applyBorder="1" applyAlignment="1">
      <alignment horizontal="center"/>
    </xf>
    <xf numFmtId="2" fontId="8" fillId="0" borderId="22" xfId="0" applyNumberFormat="1" applyFont="1" applyFill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2" fontId="4" fillId="4" borderId="23" xfId="0" applyNumberFormat="1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3" borderId="23" xfId="0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4%20%20&#1076;&#1085;.%20%20&#1079;&#1080;&#1084;&#1072;%201-4%20&#1082;&#1083;%20&#1047;&#1072;&#1074;&#1090;&#1088;&#1072;&#1082;,%20&#1054;&#1073;&#1077;&#1076;%201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 день"/>
      <sheetName val="7 день "/>
      <sheetName val="8 день"/>
      <sheetName val="9 день"/>
      <sheetName val="10 день"/>
      <sheetName val="11 день"/>
      <sheetName val="12 день"/>
      <sheetName val="13 день"/>
      <sheetName val="14 день"/>
      <sheetName val="15 день"/>
      <sheetName val="17 день"/>
      <sheetName val="16 день"/>
      <sheetName val="18 день"/>
      <sheetName val="19 день "/>
      <sheetName val="20 день"/>
      <sheetName val="21 день"/>
      <sheetName val="22 день"/>
      <sheetName val="23 день"/>
      <sheetName val="24 ден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">
          <cell r="G6">
            <v>60</v>
          </cell>
          <cell r="I6">
            <v>1.26</v>
          </cell>
          <cell r="J6">
            <v>4.26</v>
          </cell>
          <cell r="K6">
            <v>7.26</v>
          </cell>
          <cell r="L6">
            <v>72.48</v>
          </cell>
          <cell r="M6">
            <v>0.02</v>
          </cell>
          <cell r="N6">
            <v>0</v>
          </cell>
          <cell r="O6">
            <v>9.8699999999999992</v>
          </cell>
          <cell r="P6">
            <v>0</v>
          </cell>
          <cell r="Q6">
            <v>0</v>
          </cell>
          <cell r="R6">
            <v>30.16</v>
          </cell>
          <cell r="S6">
            <v>38.72</v>
          </cell>
          <cell r="T6">
            <v>19.489999999999998</v>
          </cell>
          <cell r="U6">
            <v>1.1100000000000001</v>
          </cell>
          <cell r="V6">
            <v>11.86</v>
          </cell>
          <cell r="W6">
            <v>0</v>
          </cell>
          <cell r="X6">
            <v>0</v>
          </cell>
          <cell r="Y6">
            <v>0</v>
          </cell>
        </row>
      </sheetData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32"/>
  <sheetViews>
    <sheetView tabSelected="1" zoomScale="60" zoomScaleNormal="60" workbookViewId="0">
      <selection activeCell="H21" sqref="H21"/>
    </sheetView>
  </sheetViews>
  <sheetFormatPr defaultRowHeight="15" x14ac:dyDescent="0.25"/>
  <cols>
    <col min="2" max="2" width="16.85546875" customWidth="1"/>
    <col min="3" max="4" width="15.7109375" style="180" customWidth="1"/>
    <col min="5" max="5" width="20.85546875" customWidth="1"/>
    <col min="6" max="6" width="64.42578125" customWidth="1"/>
    <col min="7" max="7" width="16.28515625" customWidth="1"/>
    <col min="8" max="8" width="20.85546875" bestFit="1" customWidth="1"/>
    <col min="9" max="9" width="12.140625" customWidth="1"/>
    <col min="10" max="10" width="11.28515625" customWidth="1"/>
    <col min="11" max="11" width="12.85546875" customWidth="1"/>
    <col min="12" max="12" width="20.7109375" customWidth="1"/>
    <col min="13" max="13" width="11.28515625" customWidth="1"/>
    <col min="17" max="17" width="9.140625" customWidth="1"/>
    <col min="24" max="24" width="9.85546875" bestFit="1" customWidth="1"/>
  </cols>
  <sheetData>
    <row r="2" spans="2:25" ht="23.25" x14ac:dyDescent="0.35">
      <c r="B2" s="181" t="s">
        <v>54</v>
      </c>
      <c r="C2" s="182"/>
      <c r="D2" s="182"/>
      <c r="E2" s="182"/>
      <c r="F2" s="182"/>
      <c r="G2" s="1" t="s">
        <v>0</v>
      </c>
      <c r="H2" s="183" t="s">
        <v>55</v>
      </c>
      <c r="I2" s="2"/>
      <c r="L2" s="3"/>
      <c r="M2" s="4"/>
      <c r="N2" s="5"/>
      <c r="O2" s="6"/>
    </row>
    <row r="3" spans="2:25" ht="15.75" thickBot="1" x14ac:dyDescent="0.3">
      <c r="B3" s="5"/>
      <c r="C3" s="7"/>
      <c r="D3" s="8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2:25" s="20" customFormat="1" ht="21.75" customHeight="1" thickBot="1" x14ac:dyDescent="0.3">
      <c r="B4" s="9" t="s">
        <v>1</v>
      </c>
      <c r="C4" s="10"/>
      <c r="D4" s="11" t="s">
        <v>2</v>
      </c>
      <c r="E4" s="9" t="s">
        <v>3</v>
      </c>
      <c r="F4" s="10" t="s">
        <v>4</v>
      </c>
      <c r="G4" s="10" t="s">
        <v>5</v>
      </c>
      <c r="H4" s="10" t="s">
        <v>6</v>
      </c>
      <c r="I4" s="12" t="s">
        <v>7</v>
      </c>
      <c r="J4" s="13"/>
      <c r="K4" s="14"/>
      <c r="L4" s="11" t="s">
        <v>8</v>
      </c>
      <c r="M4" s="15" t="s">
        <v>9</v>
      </c>
      <c r="N4" s="16"/>
      <c r="O4" s="17"/>
      <c r="P4" s="17"/>
      <c r="Q4" s="18"/>
      <c r="R4" s="15" t="s">
        <v>10</v>
      </c>
      <c r="S4" s="16"/>
      <c r="T4" s="16"/>
      <c r="U4" s="16"/>
      <c r="V4" s="16"/>
      <c r="W4" s="16"/>
      <c r="X4" s="16"/>
      <c r="Y4" s="19"/>
    </row>
    <row r="5" spans="2:25" s="20" customFormat="1" ht="28.5" customHeight="1" thickBot="1" x14ac:dyDescent="0.3">
      <c r="B5" s="21"/>
      <c r="C5" s="21"/>
      <c r="D5" s="22"/>
      <c r="E5" s="21"/>
      <c r="F5" s="21"/>
      <c r="G5" s="21"/>
      <c r="H5" s="21"/>
      <c r="I5" s="23" t="s">
        <v>11</v>
      </c>
      <c r="J5" s="24" t="s">
        <v>12</v>
      </c>
      <c r="K5" s="25" t="s">
        <v>13</v>
      </c>
      <c r="L5" s="26"/>
      <c r="M5" s="27" t="s">
        <v>14</v>
      </c>
      <c r="N5" s="27" t="s">
        <v>15</v>
      </c>
      <c r="O5" s="28" t="s">
        <v>16</v>
      </c>
      <c r="P5" s="29" t="s">
        <v>17</v>
      </c>
      <c r="Q5" s="30" t="s">
        <v>18</v>
      </c>
      <c r="R5" s="31" t="s">
        <v>19</v>
      </c>
      <c r="S5" s="28" t="s">
        <v>20</v>
      </c>
      <c r="T5" s="28" t="s">
        <v>21</v>
      </c>
      <c r="U5" s="30" t="s">
        <v>22</v>
      </c>
      <c r="V5" s="27" t="s">
        <v>23</v>
      </c>
      <c r="W5" s="27" t="s">
        <v>24</v>
      </c>
      <c r="X5" s="27" t="s">
        <v>25</v>
      </c>
      <c r="Y5" s="24" t="s">
        <v>26</v>
      </c>
    </row>
    <row r="6" spans="2:25" s="20" customFormat="1" ht="26.45" customHeight="1" x14ac:dyDescent="0.25">
      <c r="B6" s="32" t="s">
        <v>27</v>
      </c>
      <c r="C6" s="33"/>
      <c r="D6" s="33" t="s">
        <v>28</v>
      </c>
      <c r="E6" s="34" t="s">
        <v>29</v>
      </c>
      <c r="F6" s="35" t="s">
        <v>30</v>
      </c>
      <c r="G6" s="36">
        <v>17</v>
      </c>
      <c r="H6" s="184">
        <v>15.63</v>
      </c>
      <c r="I6" s="37">
        <v>1.7</v>
      </c>
      <c r="J6" s="38">
        <v>4.42</v>
      </c>
      <c r="K6" s="39">
        <v>0.85</v>
      </c>
      <c r="L6" s="40">
        <v>49.98</v>
      </c>
      <c r="M6" s="37">
        <v>0</v>
      </c>
      <c r="N6" s="41">
        <v>0</v>
      </c>
      <c r="O6" s="38">
        <v>0.1</v>
      </c>
      <c r="P6" s="38">
        <v>0</v>
      </c>
      <c r="Q6" s="42">
        <v>0</v>
      </c>
      <c r="R6" s="37">
        <v>25.16</v>
      </c>
      <c r="S6" s="38">
        <v>18.190000000000001</v>
      </c>
      <c r="T6" s="38">
        <v>3.74</v>
      </c>
      <c r="U6" s="38">
        <v>0.1</v>
      </c>
      <c r="V6" s="38">
        <v>0</v>
      </c>
      <c r="W6" s="38">
        <v>0</v>
      </c>
      <c r="X6" s="38">
        <v>0</v>
      </c>
      <c r="Y6" s="39">
        <v>0</v>
      </c>
    </row>
    <row r="7" spans="2:25" s="45" customFormat="1" ht="26.45" customHeight="1" x14ac:dyDescent="0.25">
      <c r="B7" s="32"/>
      <c r="C7" s="46" t="s">
        <v>32</v>
      </c>
      <c r="D7" s="47">
        <v>126</v>
      </c>
      <c r="E7" s="48" t="s">
        <v>33</v>
      </c>
      <c r="F7" s="49" t="s">
        <v>34</v>
      </c>
      <c r="G7" s="47">
        <v>90</v>
      </c>
      <c r="H7" s="185">
        <v>36.53</v>
      </c>
      <c r="I7" s="50">
        <v>18.489999999999998</v>
      </c>
      <c r="J7" s="51">
        <v>18.54</v>
      </c>
      <c r="K7" s="52">
        <v>3.59</v>
      </c>
      <c r="L7" s="53">
        <v>256</v>
      </c>
      <c r="M7" s="50">
        <v>0.15</v>
      </c>
      <c r="N7" s="51">
        <v>0.12</v>
      </c>
      <c r="O7" s="51">
        <v>2.0099999999999998</v>
      </c>
      <c r="P7" s="51">
        <v>0</v>
      </c>
      <c r="Q7" s="54">
        <v>0</v>
      </c>
      <c r="R7" s="50">
        <v>41.45</v>
      </c>
      <c r="S7" s="51">
        <v>314</v>
      </c>
      <c r="T7" s="51">
        <v>66.489999999999995</v>
      </c>
      <c r="U7" s="51">
        <v>5.3</v>
      </c>
      <c r="V7" s="51">
        <v>266.67</v>
      </c>
      <c r="W7" s="51">
        <v>6.0000000000000001E-3</v>
      </c>
      <c r="X7" s="51">
        <v>0</v>
      </c>
      <c r="Y7" s="52">
        <v>0.05</v>
      </c>
    </row>
    <row r="8" spans="2:25" s="45" customFormat="1" ht="26.45" customHeight="1" x14ac:dyDescent="0.25">
      <c r="B8" s="32"/>
      <c r="C8" s="55"/>
      <c r="D8" s="56">
        <v>53</v>
      </c>
      <c r="E8" s="57" t="s">
        <v>35</v>
      </c>
      <c r="F8" s="58" t="s">
        <v>36</v>
      </c>
      <c r="G8" s="57">
        <v>150</v>
      </c>
      <c r="H8" s="186">
        <v>9.84</v>
      </c>
      <c r="I8" s="59">
        <v>3.3</v>
      </c>
      <c r="J8" s="60">
        <v>4.95</v>
      </c>
      <c r="K8" s="61">
        <v>32.25</v>
      </c>
      <c r="L8" s="62">
        <v>186.45</v>
      </c>
      <c r="M8" s="59">
        <v>0.03</v>
      </c>
      <c r="N8" s="59">
        <v>0.03</v>
      </c>
      <c r="O8" s="60">
        <v>0</v>
      </c>
      <c r="P8" s="60">
        <v>18.899999999999999</v>
      </c>
      <c r="Q8" s="61">
        <v>0.08</v>
      </c>
      <c r="R8" s="63">
        <v>4.95</v>
      </c>
      <c r="S8" s="60">
        <v>79.83</v>
      </c>
      <c r="T8" s="64">
        <v>26.52</v>
      </c>
      <c r="U8" s="60">
        <v>0.53</v>
      </c>
      <c r="V8" s="60">
        <v>0.52</v>
      </c>
      <c r="W8" s="60">
        <v>0</v>
      </c>
      <c r="X8" s="60">
        <v>8.0000000000000002E-3</v>
      </c>
      <c r="Y8" s="65">
        <v>2.7E-2</v>
      </c>
    </row>
    <row r="9" spans="2:25" s="45" customFormat="1" ht="36" customHeight="1" x14ac:dyDescent="0.25">
      <c r="B9" s="32"/>
      <c r="C9" s="66"/>
      <c r="D9" s="67">
        <v>95</v>
      </c>
      <c r="E9" s="66" t="s">
        <v>37</v>
      </c>
      <c r="F9" s="68" t="s">
        <v>38</v>
      </c>
      <c r="G9" s="69">
        <v>200</v>
      </c>
      <c r="H9" s="187">
        <v>4.84</v>
      </c>
      <c r="I9" s="70">
        <v>0</v>
      </c>
      <c r="J9" s="71">
        <v>0</v>
      </c>
      <c r="K9" s="72">
        <v>20</v>
      </c>
      <c r="L9" s="73">
        <v>80.400000000000006</v>
      </c>
      <c r="M9" s="74">
        <v>0.1</v>
      </c>
      <c r="N9" s="74">
        <v>0.1</v>
      </c>
      <c r="O9" s="71">
        <v>3</v>
      </c>
      <c r="P9" s="71">
        <v>79.2</v>
      </c>
      <c r="Q9" s="72">
        <v>0.96</v>
      </c>
      <c r="R9" s="70">
        <v>0</v>
      </c>
      <c r="S9" s="71">
        <v>0</v>
      </c>
      <c r="T9" s="75">
        <v>0</v>
      </c>
      <c r="U9" s="71">
        <v>0</v>
      </c>
      <c r="V9" s="71">
        <v>0</v>
      </c>
      <c r="W9" s="71">
        <v>0</v>
      </c>
      <c r="X9" s="71">
        <v>0</v>
      </c>
      <c r="Y9" s="65">
        <v>0</v>
      </c>
    </row>
    <row r="10" spans="2:25" s="45" customFormat="1" ht="26.45" customHeight="1" x14ac:dyDescent="0.25">
      <c r="B10" s="32"/>
      <c r="C10" s="67"/>
      <c r="D10" s="76">
        <v>119</v>
      </c>
      <c r="E10" s="77" t="s">
        <v>39</v>
      </c>
      <c r="F10" s="78" t="s">
        <v>40</v>
      </c>
      <c r="G10" s="69">
        <v>20</v>
      </c>
      <c r="H10" s="188">
        <v>1</v>
      </c>
      <c r="I10" s="70">
        <v>1.4</v>
      </c>
      <c r="J10" s="71">
        <v>0.14000000000000001</v>
      </c>
      <c r="K10" s="80">
        <v>8.8000000000000007</v>
      </c>
      <c r="L10" s="81">
        <v>48</v>
      </c>
      <c r="M10" s="70">
        <v>0.02</v>
      </c>
      <c r="N10" s="71">
        <v>6.0000000000000001E-3</v>
      </c>
      <c r="O10" s="71">
        <v>0</v>
      </c>
      <c r="P10" s="71">
        <v>0</v>
      </c>
      <c r="Q10" s="80">
        <v>0</v>
      </c>
      <c r="R10" s="74">
        <v>7.4</v>
      </c>
      <c r="S10" s="71">
        <v>43.6</v>
      </c>
      <c r="T10" s="71">
        <v>13</v>
      </c>
      <c r="U10" s="74">
        <v>0.56000000000000005</v>
      </c>
      <c r="V10" s="71">
        <v>18.600000000000001</v>
      </c>
      <c r="W10" s="71">
        <v>5.9999999999999995E-4</v>
      </c>
      <c r="X10" s="74">
        <v>1E-3</v>
      </c>
      <c r="Y10" s="80">
        <v>0</v>
      </c>
    </row>
    <row r="11" spans="2:25" s="45" customFormat="1" ht="26.45" customHeight="1" x14ac:dyDescent="0.25">
      <c r="B11" s="32"/>
      <c r="C11" s="67"/>
      <c r="D11" s="79">
        <v>120</v>
      </c>
      <c r="E11" s="77" t="s">
        <v>41</v>
      </c>
      <c r="F11" s="78" t="s">
        <v>42</v>
      </c>
      <c r="G11" s="82">
        <v>20</v>
      </c>
      <c r="H11" s="189">
        <v>1</v>
      </c>
      <c r="I11" s="70">
        <v>1.1399999999999999</v>
      </c>
      <c r="J11" s="71">
        <v>0.22</v>
      </c>
      <c r="K11" s="80">
        <v>7.44</v>
      </c>
      <c r="L11" s="84">
        <v>36.26</v>
      </c>
      <c r="M11" s="85">
        <v>0.02</v>
      </c>
      <c r="N11" s="86">
        <v>2.4E-2</v>
      </c>
      <c r="O11" s="86">
        <v>0.08</v>
      </c>
      <c r="P11" s="86">
        <v>0</v>
      </c>
      <c r="Q11" s="87">
        <v>0</v>
      </c>
      <c r="R11" s="85">
        <v>6.8</v>
      </c>
      <c r="S11" s="86">
        <v>24</v>
      </c>
      <c r="T11" s="86">
        <v>8.1999999999999993</v>
      </c>
      <c r="U11" s="86">
        <v>0.46</v>
      </c>
      <c r="V11" s="86">
        <v>73.5</v>
      </c>
      <c r="W11" s="86">
        <v>2E-3</v>
      </c>
      <c r="X11" s="86">
        <v>2E-3</v>
      </c>
      <c r="Y11" s="88">
        <v>1.2E-2</v>
      </c>
    </row>
    <row r="12" spans="2:25" s="45" customFormat="1" ht="26.45" customHeight="1" x14ac:dyDescent="0.25">
      <c r="B12" s="32"/>
      <c r="C12" s="46" t="s">
        <v>32</v>
      </c>
      <c r="D12" s="47"/>
      <c r="E12" s="48"/>
      <c r="F12" s="99" t="s">
        <v>43</v>
      </c>
      <c r="G12" s="100">
        <f>'[1]23 день'!G6+G7+G8+G9+G10+G11</f>
        <v>540</v>
      </c>
      <c r="H12" s="190">
        <f>SUM(H6:H11)</f>
        <v>68.84</v>
      </c>
      <c r="I12" s="101">
        <f>'[1]23 день'!I6+I7+I8+I9+I10+I11</f>
        <v>25.59</v>
      </c>
      <c r="J12" s="102">
        <f>'[1]23 день'!J6+J7+J8+J9+J10+J11</f>
        <v>28.109999999999996</v>
      </c>
      <c r="K12" s="103">
        <f>'[1]23 день'!K6+K7+K8+K9+K10+K11</f>
        <v>79.34</v>
      </c>
      <c r="L12" s="104">
        <f>'[1]23 день'!L6+L7+L8+L9+L10+L11</f>
        <v>679.59</v>
      </c>
      <c r="M12" s="101">
        <f>'[1]23 день'!M6+M7+M8+M9+M10+M11</f>
        <v>0.34</v>
      </c>
      <c r="N12" s="102">
        <f>'[1]23 день'!N6+N7+N8+N9+N10+N11</f>
        <v>0.28000000000000003</v>
      </c>
      <c r="O12" s="102">
        <f>'[1]23 день'!O6+O7+O8+O9+O10+O11</f>
        <v>14.959999999999999</v>
      </c>
      <c r="P12" s="102">
        <f>'[1]23 день'!P6+P7+P8+P9+P10+P11</f>
        <v>98.1</v>
      </c>
      <c r="Q12" s="105">
        <f>'[1]23 день'!Q6+Q7+Q8+Q9+Q10+Q11</f>
        <v>1.04</v>
      </c>
      <c r="R12" s="101">
        <f>'[1]23 день'!R6+R7+R8+R9+R10+R11</f>
        <v>90.76</v>
      </c>
      <c r="S12" s="102">
        <f>'[1]23 день'!S6+S7+S8+S9+S10+S11</f>
        <v>500.15000000000003</v>
      </c>
      <c r="T12" s="102">
        <f>'[1]23 день'!T6+T7+T8+T9+T10+T11</f>
        <v>133.69999999999999</v>
      </c>
      <c r="U12" s="102">
        <f>'[1]23 день'!U6+U7+U8+U9+U10+U11</f>
        <v>7.96</v>
      </c>
      <c r="V12" s="102">
        <f>'[1]23 день'!V6+V7+V8+V9+V10+V11</f>
        <v>371.15000000000003</v>
      </c>
      <c r="W12" s="102">
        <f>'[1]23 день'!W6+W7+W8+W9+W10+W11</f>
        <v>8.6E-3</v>
      </c>
      <c r="X12" s="102">
        <f>'[1]23 день'!X6+X7+X8+X9+X10+X11</f>
        <v>1.1000000000000001E-2</v>
      </c>
      <c r="Y12" s="103">
        <f>'[1]23 день'!Y6+Y7+Y8+Y9+Y10+Y11</f>
        <v>8.8999999999999996E-2</v>
      </c>
    </row>
    <row r="13" spans="2:25" s="45" customFormat="1" ht="26.45" customHeight="1" thickBot="1" x14ac:dyDescent="0.3">
      <c r="B13" s="106"/>
      <c r="C13" s="107" t="s">
        <v>32</v>
      </c>
      <c r="D13" s="108"/>
      <c r="E13" s="109"/>
      <c r="F13" s="110" t="s">
        <v>44</v>
      </c>
      <c r="G13" s="111"/>
      <c r="H13" s="109"/>
      <c r="I13" s="112"/>
      <c r="J13" s="113"/>
      <c r="K13" s="114"/>
      <c r="L13" s="115">
        <f>L12/23.5</f>
        <v>28.918723404255321</v>
      </c>
      <c r="M13" s="112"/>
      <c r="N13" s="113"/>
      <c r="O13" s="113"/>
      <c r="P13" s="113"/>
      <c r="Q13" s="116"/>
      <c r="R13" s="112"/>
      <c r="S13" s="113"/>
      <c r="T13" s="113"/>
      <c r="U13" s="113"/>
      <c r="V13" s="113"/>
      <c r="W13" s="113"/>
      <c r="X13" s="113"/>
      <c r="Y13" s="114"/>
    </row>
    <row r="14" spans="2:25" s="20" customFormat="1" ht="36.75" customHeight="1" x14ac:dyDescent="0.25">
      <c r="B14" s="117" t="s">
        <v>45</v>
      </c>
      <c r="C14" s="33"/>
      <c r="D14" s="118">
        <v>235</v>
      </c>
      <c r="E14" s="118" t="s">
        <v>29</v>
      </c>
      <c r="F14" s="119" t="s">
        <v>46</v>
      </c>
      <c r="G14" s="120">
        <v>60</v>
      </c>
      <c r="H14" s="191">
        <v>7.88</v>
      </c>
      <c r="I14" s="121">
        <v>1.02</v>
      </c>
      <c r="J14" s="122">
        <v>7.98</v>
      </c>
      <c r="K14" s="123">
        <v>3.06</v>
      </c>
      <c r="L14" s="124">
        <v>88.8</v>
      </c>
      <c r="M14" s="121">
        <v>0.01</v>
      </c>
      <c r="N14" s="125">
        <v>0.04</v>
      </c>
      <c r="O14" s="122">
        <v>4.2</v>
      </c>
      <c r="P14" s="122">
        <v>90</v>
      </c>
      <c r="Q14" s="126">
        <v>0</v>
      </c>
      <c r="R14" s="121">
        <v>25.8</v>
      </c>
      <c r="S14" s="122">
        <v>18.600000000000001</v>
      </c>
      <c r="T14" s="122">
        <v>9</v>
      </c>
      <c r="U14" s="122">
        <v>0.42</v>
      </c>
      <c r="V14" s="122">
        <v>183</v>
      </c>
      <c r="W14" s="122">
        <v>1E-3</v>
      </c>
      <c r="X14" s="122">
        <v>2.0000000000000001E-4</v>
      </c>
      <c r="Y14" s="127">
        <v>0.08</v>
      </c>
    </row>
    <row r="15" spans="2:25" s="20" customFormat="1" ht="26.45" customHeight="1" x14ac:dyDescent="0.25">
      <c r="B15" s="128"/>
      <c r="C15" s="67"/>
      <c r="D15" s="129">
        <v>37</v>
      </c>
      <c r="E15" s="77" t="s">
        <v>47</v>
      </c>
      <c r="F15" s="130" t="s">
        <v>48</v>
      </c>
      <c r="G15" s="131">
        <v>200</v>
      </c>
      <c r="H15" s="79">
        <v>11.73</v>
      </c>
      <c r="I15" s="63">
        <v>6</v>
      </c>
      <c r="J15" s="60">
        <v>5.4</v>
      </c>
      <c r="K15" s="65">
        <v>10.8</v>
      </c>
      <c r="L15" s="76">
        <v>115.6</v>
      </c>
      <c r="M15" s="63">
        <v>0.1</v>
      </c>
      <c r="N15" s="59">
        <v>0.1</v>
      </c>
      <c r="O15" s="60">
        <v>10.7</v>
      </c>
      <c r="P15" s="60">
        <v>162</v>
      </c>
      <c r="Q15" s="61">
        <v>0</v>
      </c>
      <c r="R15" s="63">
        <v>33.14</v>
      </c>
      <c r="S15" s="60">
        <v>77.040000000000006</v>
      </c>
      <c r="T15" s="60">
        <v>27.32</v>
      </c>
      <c r="U15" s="60">
        <v>1.02</v>
      </c>
      <c r="V15" s="60">
        <v>565.79999999999995</v>
      </c>
      <c r="W15" s="60">
        <v>6.0000000000000001E-3</v>
      </c>
      <c r="X15" s="60">
        <v>0</v>
      </c>
      <c r="Y15" s="65">
        <v>0.05</v>
      </c>
    </row>
    <row r="16" spans="2:25" s="20" customFormat="1" ht="26.45" customHeight="1" x14ac:dyDescent="0.25">
      <c r="B16" s="128"/>
      <c r="C16" s="44" t="s">
        <v>31</v>
      </c>
      <c r="D16" s="43">
        <v>50</v>
      </c>
      <c r="E16" s="89" t="s">
        <v>35</v>
      </c>
      <c r="F16" s="132" t="s">
        <v>49</v>
      </c>
      <c r="G16" s="91">
        <v>150</v>
      </c>
      <c r="H16" s="44">
        <v>11.61</v>
      </c>
      <c r="I16" s="133">
        <v>3.3</v>
      </c>
      <c r="J16" s="134">
        <v>7.8</v>
      </c>
      <c r="K16" s="135">
        <v>22.35</v>
      </c>
      <c r="L16" s="136">
        <v>173.1</v>
      </c>
      <c r="M16" s="137">
        <v>0.14000000000000001</v>
      </c>
      <c r="N16" s="137">
        <v>0.12</v>
      </c>
      <c r="O16" s="138">
        <v>18.149999999999999</v>
      </c>
      <c r="P16" s="138">
        <v>21.6</v>
      </c>
      <c r="Q16" s="139">
        <v>0.1</v>
      </c>
      <c r="R16" s="140">
        <v>36.36</v>
      </c>
      <c r="S16" s="138">
        <v>85.5</v>
      </c>
      <c r="T16" s="138">
        <v>27.8</v>
      </c>
      <c r="U16" s="138">
        <v>1.1399999999999999</v>
      </c>
      <c r="V16" s="138">
        <v>701.4</v>
      </c>
      <c r="W16" s="138">
        <v>8.0000000000000002E-3</v>
      </c>
      <c r="X16" s="138">
        <v>2E-3</v>
      </c>
      <c r="Y16" s="141">
        <v>4.2000000000000003E-2</v>
      </c>
    </row>
    <row r="17" spans="2:25" s="20" customFormat="1" ht="26.45" customHeight="1" x14ac:dyDescent="0.25">
      <c r="B17" s="128"/>
      <c r="C17" s="55"/>
      <c r="D17" s="142">
        <v>148</v>
      </c>
      <c r="E17" s="67" t="s">
        <v>33</v>
      </c>
      <c r="F17" s="143" t="s">
        <v>50</v>
      </c>
      <c r="G17" s="144">
        <v>90</v>
      </c>
      <c r="H17" s="67">
        <v>47.41</v>
      </c>
      <c r="I17" s="70">
        <v>19.71</v>
      </c>
      <c r="J17" s="71">
        <v>15.75</v>
      </c>
      <c r="K17" s="80">
        <v>6.21</v>
      </c>
      <c r="L17" s="145">
        <v>245.34</v>
      </c>
      <c r="M17" s="70">
        <v>0.03</v>
      </c>
      <c r="N17" s="74">
        <v>0.11</v>
      </c>
      <c r="O17" s="71">
        <v>2.4</v>
      </c>
      <c r="P17" s="71">
        <v>173.7</v>
      </c>
      <c r="Q17" s="80">
        <v>0.21</v>
      </c>
      <c r="R17" s="70">
        <v>27.88</v>
      </c>
      <c r="S17" s="71">
        <v>104.45</v>
      </c>
      <c r="T17" s="71">
        <v>17.88</v>
      </c>
      <c r="U17" s="71">
        <v>0.49</v>
      </c>
      <c r="V17" s="71">
        <v>88.47</v>
      </c>
      <c r="W17" s="71">
        <v>0.11</v>
      </c>
      <c r="X17" s="71">
        <v>8.9999999999999998E-4</v>
      </c>
      <c r="Y17" s="80">
        <v>0.51</v>
      </c>
    </row>
    <row r="18" spans="2:25" s="20" customFormat="1" ht="33.75" customHeight="1" x14ac:dyDescent="0.25">
      <c r="B18" s="146"/>
      <c r="C18" s="56"/>
      <c r="D18" s="147">
        <v>216</v>
      </c>
      <c r="E18" s="77" t="s">
        <v>37</v>
      </c>
      <c r="F18" s="148" t="s">
        <v>51</v>
      </c>
      <c r="G18" s="82">
        <v>200</v>
      </c>
      <c r="H18" s="149">
        <v>5.81</v>
      </c>
      <c r="I18" s="70">
        <v>0.26</v>
      </c>
      <c r="J18" s="71">
        <v>0</v>
      </c>
      <c r="K18" s="80">
        <v>15.46</v>
      </c>
      <c r="L18" s="145">
        <v>62</v>
      </c>
      <c r="M18" s="85">
        <v>0</v>
      </c>
      <c r="N18" s="150">
        <v>0</v>
      </c>
      <c r="O18" s="86">
        <v>4.4000000000000004</v>
      </c>
      <c r="P18" s="86">
        <v>0</v>
      </c>
      <c r="Q18" s="87">
        <v>0</v>
      </c>
      <c r="R18" s="85">
        <v>0.4</v>
      </c>
      <c r="S18" s="86">
        <v>0</v>
      </c>
      <c r="T18" s="86">
        <v>0</v>
      </c>
      <c r="U18" s="86">
        <v>0.04</v>
      </c>
      <c r="V18" s="86">
        <v>0.36</v>
      </c>
      <c r="W18" s="86">
        <v>0</v>
      </c>
      <c r="X18" s="86">
        <v>0</v>
      </c>
      <c r="Y18" s="88">
        <v>0</v>
      </c>
    </row>
    <row r="19" spans="2:25" s="20" customFormat="1" ht="26.45" customHeight="1" x14ac:dyDescent="0.25">
      <c r="B19" s="146"/>
      <c r="C19" s="62"/>
      <c r="D19" s="76"/>
      <c r="E19" s="77" t="s">
        <v>39</v>
      </c>
      <c r="F19" s="78" t="s">
        <v>40</v>
      </c>
      <c r="G19" s="129">
        <v>30</v>
      </c>
      <c r="H19" s="67">
        <v>1.32</v>
      </c>
      <c r="I19" s="150">
        <v>2.13</v>
      </c>
      <c r="J19" s="86">
        <v>0.21</v>
      </c>
      <c r="K19" s="88">
        <v>13.26</v>
      </c>
      <c r="L19" s="151">
        <v>72</v>
      </c>
      <c r="M19" s="85">
        <v>0.03</v>
      </c>
      <c r="N19" s="150">
        <v>0.01</v>
      </c>
      <c r="O19" s="86">
        <v>0</v>
      </c>
      <c r="P19" s="86">
        <v>0</v>
      </c>
      <c r="Q19" s="87">
        <v>0</v>
      </c>
      <c r="R19" s="85">
        <v>11.1</v>
      </c>
      <c r="S19" s="86">
        <v>65.400000000000006</v>
      </c>
      <c r="T19" s="86">
        <v>19.5</v>
      </c>
      <c r="U19" s="86">
        <v>0.84</v>
      </c>
      <c r="V19" s="86">
        <v>27.9</v>
      </c>
      <c r="W19" s="86">
        <v>1E-3</v>
      </c>
      <c r="X19" s="86">
        <v>2E-3</v>
      </c>
      <c r="Y19" s="88">
        <v>0</v>
      </c>
    </row>
    <row r="20" spans="2:25" s="20" customFormat="1" ht="26.45" customHeight="1" x14ac:dyDescent="0.25">
      <c r="B20" s="146"/>
      <c r="C20" s="152"/>
      <c r="D20" s="129"/>
      <c r="E20" s="153" t="s">
        <v>41</v>
      </c>
      <c r="F20" s="154" t="s">
        <v>42</v>
      </c>
      <c r="G20" s="82">
        <v>20</v>
      </c>
      <c r="H20" s="83">
        <v>1</v>
      </c>
      <c r="I20" s="70">
        <v>1.1399999999999999</v>
      </c>
      <c r="J20" s="71">
        <v>0.22</v>
      </c>
      <c r="K20" s="80">
        <v>7.44</v>
      </c>
      <c r="L20" s="84">
        <v>36.26</v>
      </c>
      <c r="M20" s="85">
        <v>0.02</v>
      </c>
      <c r="N20" s="86">
        <v>2.4E-2</v>
      </c>
      <c r="O20" s="86">
        <v>0.08</v>
      </c>
      <c r="P20" s="86">
        <v>0</v>
      </c>
      <c r="Q20" s="87">
        <v>0</v>
      </c>
      <c r="R20" s="85">
        <v>6.8</v>
      </c>
      <c r="S20" s="86">
        <v>24</v>
      </c>
      <c r="T20" s="86">
        <v>8.1999999999999993</v>
      </c>
      <c r="U20" s="86">
        <v>0.46</v>
      </c>
      <c r="V20" s="86">
        <v>73.5</v>
      </c>
      <c r="W20" s="86">
        <v>2E-3</v>
      </c>
      <c r="X20" s="86">
        <v>2E-3</v>
      </c>
      <c r="Y20" s="88">
        <v>1.2E-2</v>
      </c>
    </row>
    <row r="21" spans="2:25" s="20" customFormat="1" ht="26.45" customHeight="1" x14ac:dyDescent="0.25">
      <c r="B21" s="146"/>
      <c r="C21" s="44" t="s">
        <v>31</v>
      </c>
      <c r="D21" s="43"/>
      <c r="E21" s="89"/>
      <c r="F21" s="90" t="s">
        <v>43</v>
      </c>
      <c r="G21" s="91">
        <f>G14+G15+G16+G17+G18+G19+G20</f>
        <v>750</v>
      </c>
      <c r="H21" s="192">
        <f>SUM(H14:H20)</f>
        <v>86.759999999999991</v>
      </c>
      <c r="I21" s="92">
        <f>I14+I15+I16+I17+I18+I19+I20</f>
        <v>33.56</v>
      </c>
      <c r="J21" s="93">
        <f>J14+J15+J16+J17+J18+J19+J20</f>
        <v>37.36</v>
      </c>
      <c r="K21" s="94">
        <f>K14+K15+K16+K17+K18+K19+K20</f>
        <v>78.58</v>
      </c>
      <c r="L21" s="95">
        <f>L14+L15+L16+L17+L18+L19+L20</f>
        <v>793.1</v>
      </c>
      <c r="M21" s="92">
        <f>M14+M15+M16+M17+M18+M19+M20</f>
        <v>0.33000000000000007</v>
      </c>
      <c r="N21" s="93">
        <f>N14+N15+N16+N17+N18+N19+N20</f>
        <v>0.40400000000000003</v>
      </c>
      <c r="O21" s="93">
        <f>O14+O15+O16+O17+O18+O19+O20</f>
        <v>39.929999999999993</v>
      </c>
      <c r="P21" s="93">
        <f>P14+P15+P16+P17+P18+P19+P20</f>
        <v>447.3</v>
      </c>
      <c r="Q21" s="96">
        <f>Q14+Q15+Q16+Q17+Q18+Q19+Q20</f>
        <v>0.31</v>
      </c>
      <c r="R21" s="92">
        <f>R14+R15+R16+R17+R18+R19+R20</f>
        <v>141.48000000000002</v>
      </c>
      <c r="S21" s="93">
        <f>S14+S15+S16+S17+S18+S19+S20</f>
        <v>374.99</v>
      </c>
      <c r="T21" s="93">
        <f>T14+T15+T16+T17+T18+T19+T20</f>
        <v>109.7</v>
      </c>
      <c r="U21" s="93">
        <f>U14+U15+U16+U17+U18+U19+U20</f>
        <v>4.41</v>
      </c>
      <c r="V21" s="93">
        <f>V14+V15+V16+V17+V18+V19+V20</f>
        <v>1640.4299999999998</v>
      </c>
      <c r="W21" s="93">
        <f>W14+W15+W16+W17+W18+W19+W20</f>
        <v>0.128</v>
      </c>
      <c r="X21" s="97">
        <f>X14+X15+X16+X17+X18+X19+X20</f>
        <v>7.1000000000000004E-3</v>
      </c>
      <c r="Y21" s="98">
        <f>Y14+Y15+Y16+Y17+Y18+Y19+Y20</f>
        <v>0.69400000000000006</v>
      </c>
    </row>
    <row r="22" spans="2:25" s="45" customFormat="1" ht="26.45" customHeight="1" thickBot="1" x14ac:dyDescent="0.3">
      <c r="B22" s="155"/>
      <c r="C22" s="156" t="s">
        <v>31</v>
      </c>
      <c r="D22" s="157"/>
      <c r="E22" s="158"/>
      <c r="F22" s="159" t="s">
        <v>44</v>
      </c>
      <c r="G22" s="160"/>
      <c r="H22" s="158"/>
      <c r="I22" s="161"/>
      <c r="J22" s="162"/>
      <c r="K22" s="163"/>
      <c r="L22" s="164">
        <f>L21/23.5</f>
        <v>33.748936170212765</v>
      </c>
      <c r="M22" s="161"/>
      <c r="N22" s="162"/>
      <c r="O22" s="162"/>
      <c r="P22" s="162"/>
      <c r="Q22" s="165"/>
      <c r="R22" s="161"/>
      <c r="S22" s="162"/>
      <c r="T22" s="162"/>
      <c r="U22" s="162"/>
      <c r="V22" s="162"/>
      <c r="W22" s="162"/>
      <c r="X22" s="162"/>
      <c r="Y22" s="163"/>
    </row>
    <row r="23" spans="2:25" x14ac:dyDescent="0.25">
      <c r="B23" s="166"/>
      <c r="C23" s="166"/>
      <c r="D23" s="166"/>
      <c r="E23" s="166"/>
      <c r="F23" s="6"/>
      <c r="G23" s="6"/>
      <c r="H23" s="167"/>
      <c r="I23" s="168"/>
      <c r="J23" s="167"/>
      <c r="K23" s="6"/>
      <c r="L23" s="169"/>
      <c r="M23" s="6"/>
      <c r="N23" s="6"/>
      <c r="O23" s="6"/>
    </row>
    <row r="25" spans="2:25" ht="18.75" x14ac:dyDescent="0.25">
      <c r="B25" s="170" t="s">
        <v>52</v>
      </c>
      <c r="C25" s="171"/>
      <c r="D25" s="172"/>
      <c r="E25" s="172"/>
      <c r="F25" s="173"/>
      <c r="G25" s="174"/>
      <c r="H25" s="175"/>
      <c r="I25" s="175"/>
      <c r="J25" s="175"/>
      <c r="K25" s="175"/>
    </row>
    <row r="26" spans="2:25" ht="15.75" x14ac:dyDescent="0.25">
      <c r="B26" s="176" t="s">
        <v>53</v>
      </c>
      <c r="C26" s="177"/>
      <c r="D26" s="178"/>
      <c r="E26" s="178"/>
      <c r="F26" s="175"/>
      <c r="G26" s="175"/>
      <c r="H26" s="175"/>
      <c r="I26" s="175"/>
      <c r="J26" s="175"/>
      <c r="K26" s="175"/>
    </row>
    <row r="27" spans="2:25" x14ac:dyDescent="0.25">
      <c r="B27" s="175"/>
      <c r="C27" s="179"/>
      <c r="D27" s="179"/>
      <c r="E27" s="175"/>
      <c r="F27" s="175"/>
      <c r="G27" s="175"/>
      <c r="H27" s="175"/>
      <c r="I27" s="175"/>
      <c r="J27" s="175"/>
      <c r="K27" s="175"/>
    </row>
    <row r="28" spans="2:25" x14ac:dyDescent="0.25">
      <c r="E28" s="175"/>
      <c r="F28" s="175"/>
      <c r="G28" s="175"/>
      <c r="H28" s="175"/>
      <c r="I28" s="175"/>
      <c r="J28" s="175"/>
      <c r="K28" s="175"/>
    </row>
    <row r="29" spans="2:25" x14ac:dyDescent="0.25">
      <c r="E29" s="175"/>
      <c r="F29" s="175"/>
      <c r="G29" s="175"/>
      <c r="H29" s="175"/>
      <c r="I29" s="175"/>
      <c r="J29" s="175"/>
      <c r="K29" s="175"/>
    </row>
    <row r="30" spans="2:25" x14ac:dyDescent="0.25">
      <c r="E30" s="175"/>
      <c r="F30" s="175"/>
      <c r="G30" s="175"/>
      <c r="H30" s="175"/>
      <c r="I30" s="175"/>
      <c r="J30" s="175"/>
      <c r="K30" s="175"/>
    </row>
    <row r="31" spans="2:25" x14ac:dyDescent="0.25">
      <c r="E31" s="175"/>
      <c r="F31" s="175"/>
      <c r="G31" s="175"/>
      <c r="H31" s="175"/>
      <c r="I31" s="175"/>
      <c r="J31" s="175"/>
      <c r="K31" s="175"/>
    </row>
    <row r="32" spans="2:25" x14ac:dyDescent="0.25">
      <c r="E32" s="175"/>
      <c r="F32" s="175"/>
      <c r="G32" s="175"/>
      <c r="H32" s="175"/>
      <c r="I32" s="175"/>
      <c r="J32" s="175"/>
      <c r="K32" s="175"/>
    </row>
  </sheetData>
  <mergeCells count="12">
    <mergeCell ref="H4:H5"/>
    <mergeCell ref="I4:K4"/>
    <mergeCell ref="L4:L5"/>
    <mergeCell ref="M4:Q4"/>
    <mergeCell ref="R4:Y4"/>
    <mergeCell ref="B2:F2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Алекс</cp:lastModifiedBy>
  <dcterms:created xsi:type="dcterms:W3CDTF">2022-11-20T11:07:42Z</dcterms:created>
  <dcterms:modified xsi:type="dcterms:W3CDTF">2022-11-20T11:13:06Z</dcterms:modified>
</cp:coreProperties>
</file>